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Srvsig\D\geomap-imagis\Apache24\htdocs\Portail\index\Documents\"/>
    </mc:Choice>
  </mc:AlternateContent>
  <xr:revisionPtr revIDLastSave="0" documentId="13_ncr:1_{B2C4D6C3-B8AE-4FF4-ADAC-72B34C81BA51}" xr6:coauthVersionLast="47" xr6:coauthVersionMax="47" xr10:uidLastSave="{00000000-0000-0000-0000-000000000000}"/>
  <bookViews>
    <workbookView xWindow="28680" yWindow="-120" windowWidth="29040" windowHeight="16440" xr2:uid="{00000000-000D-0000-FFFF-FFFF00000000}"/>
  </bookViews>
  <sheets>
    <sheet name="CCVCD" sheetId="11" r:id="rId1"/>
    <sheet name="Historique complet" sheetId="12" r:id="rId2"/>
    <sheet name="Source" sheetId="13" r:id="rId3"/>
  </sheets>
  <definedNames>
    <definedName name="EXPORT_Diag">#REF!</definedName>
    <definedName name="_xlnm.Print_Area" localSheetId="0">CCVCD!$A$1:$M$73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60" i="11" l="1"/>
  <c r="D40" i="11"/>
  <c r="D41" i="11"/>
  <c r="L48" i="11"/>
  <c r="L49" i="11"/>
  <c r="L51" i="11"/>
  <c r="L53" i="11"/>
  <c r="L54" i="11"/>
  <c r="L55" i="11"/>
  <c r="L56" i="11"/>
  <c r="L57" i="11"/>
  <c r="L58" i="11"/>
  <c r="L60" i="11"/>
  <c r="L61" i="11"/>
  <c r="L62" i="11"/>
  <c r="L63" i="11"/>
  <c r="L64" i="11"/>
  <c r="L65" i="11"/>
  <c r="L66" i="11"/>
  <c r="L68" i="11"/>
  <c r="L47" i="11"/>
  <c r="M65" i="11"/>
  <c r="J66" i="11"/>
  <c r="K66" i="11"/>
  <c r="M66" i="11"/>
  <c r="M53" i="11"/>
  <c r="M51" i="11" l="1"/>
  <c r="M54" i="11"/>
  <c r="M55" i="11"/>
  <c r="M56" i="11"/>
  <c r="M57" i="11"/>
  <c r="M58" i="11"/>
  <c r="M61" i="11"/>
  <c r="M62" i="11"/>
  <c r="M63" i="11"/>
  <c r="M64" i="11"/>
  <c r="M68" i="11"/>
  <c r="M69" i="11"/>
  <c r="M70" i="11"/>
  <c r="M71" i="11"/>
  <c r="M72" i="11"/>
  <c r="M73" i="11"/>
  <c r="M48" i="11"/>
  <c r="M47" i="11"/>
  <c r="I41" i="11"/>
  <c r="H41" i="11"/>
  <c r="G41" i="11"/>
  <c r="I40" i="11"/>
  <c r="H40" i="11"/>
  <c r="G40" i="11"/>
  <c r="AS41" i="12"/>
  <c r="AT41" i="12"/>
  <c r="AR41" i="12"/>
  <c r="AT40" i="12"/>
  <c r="AS40" i="12"/>
  <c r="AR40" i="12"/>
  <c r="K64" i="11" l="1"/>
  <c r="K57" i="11"/>
  <c r="J73" i="11"/>
  <c r="K73" i="11"/>
  <c r="L73" i="11"/>
  <c r="J54" i="11"/>
  <c r="K54" i="11"/>
  <c r="J55" i="11"/>
  <c r="K55" i="11"/>
  <c r="J56" i="11"/>
  <c r="K56" i="11"/>
  <c r="J57" i="11"/>
  <c r="J58" i="11"/>
  <c r="K58" i="11"/>
  <c r="J60" i="11"/>
  <c r="K60" i="11"/>
  <c r="J61" i="11"/>
  <c r="K61" i="11"/>
  <c r="J62" i="11"/>
  <c r="K62" i="11"/>
  <c r="J63" i="11"/>
  <c r="K63" i="11"/>
  <c r="J64" i="11"/>
  <c r="J65" i="11"/>
  <c r="K65" i="11"/>
  <c r="J68" i="11"/>
  <c r="K68" i="11"/>
  <c r="J69" i="11"/>
  <c r="K69" i="11"/>
  <c r="L69" i="11"/>
  <c r="J70" i="11"/>
  <c r="K70" i="11"/>
  <c r="L70" i="11"/>
  <c r="J71" i="11"/>
  <c r="K71" i="11"/>
  <c r="L71" i="11"/>
  <c r="J72" i="11"/>
  <c r="K72" i="11"/>
  <c r="L72" i="11"/>
  <c r="K53" i="11"/>
  <c r="K51" i="11"/>
  <c r="K48" i="11"/>
  <c r="K49" i="11"/>
  <c r="K47" i="11"/>
  <c r="F49" i="11"/>
  <c r="M49" i="11" s="1"/>
  <c r="E49" i="11"/>
  <c r="AO41" i="12"/>
  <c r="AQ40" i="12"/>
  <c r="AQ41" i="12" s="1"/>
  <c r="AP40" i="12"/>
  <c r="AP41" i="12" s="1"/>
  <c r="AN40" i="12" l="1"/>
  <c r="AN41" i="12" s="1"/>
  <c r="AM40" i="12"/>
  <c r="AM41" i="12" s="1"/>
  <c r="AL40" i="12"/>
  <c r="AL41" i="12" s="1"/>
  <c r="J53" i="11" l="1"/>
  <c r="AK40" i="12" l="1"/>
  <c r="AK41" i="12" s="1"/>
  <c r="AJ40" i="12"/>
  <c r="AJ41" i="12" s="1"/>
  <c r="AI40" i="12"/>
  <c r="AI41" i="12" s="1"/>
  <c r="J47" i="11" l="1"/>
  <c r="U40" i="12" l="1"/>
  <c r="U41" i="12" s="1"/>
  <c r="V40" i="12"/>
  <c r="V41" i="12" s="1"/>
  <c r="W40" i="12"/>
  <c r="W41" i="12" s="1"/>
  <c r="X40" i="12"/>
  <c r="X41" i="12" s="1"/>
  <c r="Y40" i="12"/>
  <c r="Y41" i="12" s="1"/>
  <c r="Z40" i="12"/>
  <c r="Z41" i="12" s="1"/>
  <c r="AA40" i="12"/>
  <c r="AA41" i="12" s="1"/>
  <c r="AB40" i="12"/>
  <c r="AB41" i="12" s="1"/>
  <c r="AC40" i="12"/>
  <c r="AC41" i="12" s="1"/>
  <c r="AD40" i="12"/>
  <c r="AD41" i="12" s="1"/>
  <c r="AE40" i="12"/>
  <c r="AE41" i="12" s="1"/>
  <c r="AF40" i="12"/>
  <c r="AF41" i="12" s="1"/>
  <c r="AG40" i="12"/>
  <c r="AG41" i="12" s="1"/>
  <c r="AH40" i="12"/>
  <c r="AH41" i="12" s="1"/>
  <c r="D40" i="12"/>
  <c r="D41" i="12" s="1"/>
  <c r="E40" i="12"/>
  <c r="F40" i="12"/>
  <c r="F41" i="12" s="1"/>
  <c r="G40" i="12"/>
  <c r="G41" i="12" s="1"/>
  <c r="H40" i="12"/>
  <c r="H41" i="12" s="1"/>
  <c r="I40" i="12"/>
  <c r="I41" i="12" s="1"/>
  <c r="J40" i="12"/>
  <c r="J41" i="12" s="1"/>
  <c r="K40" i="12"/>
  <c r="K41" i="12" s="1"/>
  <c r="L40" i="12"/>
  <c r="L41" i="12" s="1"/>
  <c r="M40" i="12"/>
  <c r="M41" i="12" s="1"/>
  <c r="N40" i="12"/>
  <c r="N41" i="12" s="1"/>
  <c r="O40" i="12"/>
  <c r="O41" i="12" s="1"/>
  <c r="P40" i="12"/>
  <c r="P41" i="12" s="1"/>
  <c r="Q40" i="12"/>
  <c r="Q41" i="12" s="1"/>
  <c r="R40" i="12"/>
  <c r="R41" i="12" s="1"/>
  <c r="S40" i="12"/>
  <c r="S41" i="12" s="1"/>
  <c r="T40" i="12"/>
  <c r="T41" i="12" s="1"/>
  <c r="E41" i="12"/>
  <c r="C40" i="11"/>
  <c r="C40" i="12" l="1"/>
  <c r="C41" i="12" s="1"/>
  <c r="J51" i="11"/>
  <c r="J49" i="11" l="1"/>
  <c r="J48" i="11"/>
  <c r="C4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pruminsi</author>
  </authors>
  <commentList>
    <comment ref="C3" authorId="0" shapeId="0" xr:uid="{00000000-0006-0000-0000-000001000000}">
      <text>
        <r>
          <rPr>
            <b/>
            <sz val="8"/>
            <color indexed="81"/>
            <rFont val="Tahoma"/>
            <family val="2"/>
          </rPr>
          <t>Les populations de 1990 et 1999 sont à comparer avec les populations municipales des autres recensements</t>
        </r>
      </text>
    </comment>
    <comment ref="D3" authorId="0" shapeId="0" xr:uid="{00000000-0006-0000-0000-000002000000}">
      <text>
        <r>
          <rPr>
            <b/>
            <sz val="8"/>
            <color indexed="81"/>
            <rFont val="Tahoma"/>
            <family val="2"/>
          </rPr>
          <t>Les populations de 1990 et 1999 sont à comparer avec les populations municipales des autres recensements</t>
        </r>
      </text>
    </comment>
    <comment ref="C46" authorId="0" shapeId="0" xr:uid="{00000000-0006-0000-0000-000003000000}">
      <text>
        <r>
          <rPr>
            <b/>
            <sz val="8"/>
            <color indexed="81"/>
            <rFont val="Tahoma"/>
            <family val="2"/>
          </rPr>
          <t>Les populations de 1990 et 1999 sont à comparer avec les populations municipales des autres recensements</t>
        </r>
      </text>
    </comment>
    <comment ref="D46" authorId="0" shapeId="0" xr:uid="{00000000-0006-0000-0000-000004000000}">
      <text>
        <r>
          <rPr>
            <b/>
            <sz val="8"/>
            <color indexed="81"/>
            <rFont val="Tahoma"/>
            <family val="2"/>
          </rPr>
          <t>Les populations de 1990 et 1999 sont à comparer avec les populations municipales des autres recensements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pruminsi</author>
  </authors>
  <commentList>
    <comment ref="C3" authorId="0" shapeId="0" xr:uid="{00000000-0006-0000-0100-000001000000}">
      <text>
        <r>
          <rPr>
            <b/>
            <sz val="8"/>
            <color indexed="81"/>
            <rFont val="Tahoma"/>
            <family val="2"/>
          </rPr>
          <t>Les populations de 1990 et 1999 sont à comparer avec les populations municipales des autres recensements</t>
        </r>
      </text>
    </comment>
    <comment ref="D3" authorId="0" shapeId="0" xr:uid="{00000000-0006-0000-0100-000002000000}">
      <text>
        <r>
          <rPr>
            <b/>
            <sz val="8"/>
            <color indexed="81"/>
            <rFont val="Tahoma"/>
            <family val="2"/>
          </rPr>
          <t>Les populations de 1990 et 1999 sont à comparer avec les populations municipales des autres recensements</t>
        </r>
      </text>
    </comment>
  </commentList>
</comments>
</file>

<file path=xl/sharedStrings.xml><?xml version="1.0" encoding="utf-8"?>
<sst xmlns="http://schemas.openxmlformats.org/spreadsheetml/2006/main" count="310" uniqueCount="170">
  <si>
    <t>Ablancourt</t>
  </si>
  <si>
    <t>Arzillières-Neuville</t>
  </si>
  <si>
    <t>Aulnay-l'Aître</t>
  </si>
  <si>
    <t>Bignicourt-sur-Marne</t>
  </si>
  <si>
    <t>Blacy</t>
  </si>
  <si>
    <t>Blaise-sous-Arzillières</t>
  </si>
  <si>
    <t>La Chaussée-sur-Marne</t>
  </si>
  <si>
    <t>Drouilly</t>
  </si>
  <si>
    <t>Frignicourt</t>
  </si>
  <si>
    <t>Loisy-sur-Marne</t>
  </si>
  <si>
    <t>Maisons-en-Champagne</t>
  </si>
  <si>
    <t>Marolles</t>
  </si>
  <si>
    <t>Pringy</t>
  </si>
  <si>
    <t>Les Rivières-Henruel</t>
  </si>
  <si>
    <t>Saint-Chéron</t>
  </si>
  <si>
    <t>Songy</t>
  </si>
  <si>
    <t>Soulanges</t>
  </si>
  <si>
    <t>Vitry-le-François</t>
  </si>
  <si>
    <t>Pop municipale
2006</t>
  </si>
  <si>
    <t>Pop total
2006</t>
  </si>
  <si>
    <t>Population
1990</t>
  </si>
  <si>
    <t>Population
 1999</t>
  </si>
  <si>
    <t>en vigueur :</t>
  </si>
  <si>
    <t>RP 2006</t>
  </si>
  <si>
    <t>1er janvier 2009</t>
  </si>
  <si>
    <t>RP 1999</t>
  </si>
  <si>
    <t>différence avec les autres recencement pour la population totale :</t>
  </si>
  <si>
    <t>Le principal changement concerne les élèves ou étudiants majeurs âgés de 25 ans ou plus ayant leur résidence familiale sur le territoire de la commune et qui résident dans une autre commune pour leurs études : désormais, ils ne sont plus comptés dans la population totale de la commune de leur résidence familiale. En 1999, ils l'étaient.</t>
  </si>
  <si>
    <t>Code
Insee</t>
  </si>
  <si>
    <t>* RP : Recensement de Population</t>
  </si>
  <si>
    <t>Pop à part
2006</t>
  </si>
  <si>
    <t>la municipale</t>
  </si>
  <si>
    <t>la totale</t>
  </si>
  <si>
    <t>la comptée à part</t>
  </si>
  <si>
    <t>Les populations légales sont :</t>
  </si>
  <si>
    <t>Bréban</t>
  </si>
  <si>
    <t>Châlons-en-Champagne</t>
  </si>
  <si>
    <t>Chapelaine</t>
  </si>
  <si>
    <t>Châtelraould-Saint-Louvent</t>
  </si>
  <si>
    <t>Coole</t>
  </si>
  <si>
    <t>Corbeil</t>
  </si>
  <si>
    <t>Courdemanges</t>
  </si>
  <si>
    <t>Couvrot</t>
  </si>
  <si>
    <t>Épernay</t>
  </si>
  <si>
    <t>Glannes</t>
  </si>
  <si>
    <t>Huiron</t>
  </si>
  <si>
    <t>Humbauville</t>
  </si>
  <si>
    <t>Lignon</t>
  </si>
  <si>
    <t>Margerie-Hancourt</t>
  </si>
  <si>
    <t>Le Meix-Tiercelin</t>
  </si>
  <si>
    <t>Reims</t>
  </si>
  <si>
    <t>Saint-Ouen-Domprot</t>
  </si>
  <si>
    <t>Saint-Utin</t>
  </si>
  <si>
    <t>Sompuis</t>
  </si>
  <si>
    <t>Somsois</t>
  </si>
  <si>
    <t xml:space="preserve"> !! Important les calculs d'évolutions de la popualtion entre 1900-1999 et une autre année sont à faire par rapport à la population municipale !!</t>
  </si>
  <si>
    <t>CCVCD</t>
  </si>
  <si>
    <t>Pop municipale
2010</t>
  </si>
  <si>
    <t>51001</t>
  </si>
  <si>
    <t>51017</t>
  </si>
  <si>
    <t>51022</t>
  </si>
  <si>
    <t>51059</t>
  </si>
  <si>
    <t>51065</t>
  </si>
  <si>
    <t>51066</t>
  </si>
  <si>
    <t>51084</t>
  </si>
  <si>
    <t>51125</t>
  </si>
  <si>
    <t>51134</t>
  </si>
  <si>
    <t>51141</t>
  </si>
  <si>
    <t>51167</t>
  </si>
  <si>
    <t>51169</t>
  </si>
  <si>
    <t>51184</t>
  </si>
  <si>
    <t>51195</t>
  </si>
  <si>
    <t>51220</t>
  </si>
  <si>
    <t>51262</t>
  </si>
  <si>
    <t>51275</t>
  </si>
  <si>
    <t>51295</t>
  </si>
  <si>
    <t>51296</t>
  </si>
  <si>
    <t>51322</t>
  </si>
  <si>
    <t>51328</t>
  </si>
  <si>
    <t>51340</t>
  </si>
  <si>
    <t>51349</t>
  </si>
  <si>
    <t>51352</t>
  </si>
  <si>
    <t>51361</t>
  </si>
  <si>
    <t>51446</t>
  </si>
  <si>
    <t>51463</t>
  </si>
  <si>
    <t>51475</t>
  </si>
  <si>
    <t>51508</t>
  </si>
  <si>
    <t>51520</t>
  </si>
  <si>
    <t>51550</t>
  </si>
  <si>
    <t>51551</t>
  </si>
  <si>
    <t>51552</t>
  </si>
  <si>
    <t>51557</t>
  </si>
  <si>
    <t>51649</t>
  </si>
  <si>
    <t>Pop à part
2010</t>
  </si>
  <si>
    <t>Pop total
2010</t>
  </si>
  <si>
    <t>Évolution annuelle
1990-1999</t>
  </si>
  <si>
    <t>CCVCD sans Vitry</t>
  </si>
  <si>
    <t>Marne</t>
  </si>
  <si>
    <t>Commune / Zone</t>
  </si>
  <si>
    <t>Commune / zone</t>
  </si>
  <si>
    <t>Population des communes de la CC Vitry, Champagne et Der</t>
  </si>
  <si>
    <t>Pop municipale
2011</t>
  </si>
  <si>
    <t>Pop à part
2011</t>
  </si>
  <si>
    <t>Pop total
2011</t>
  </si>
  <si>
    <t>Pop à part
2012</t>
  </si>
  <si>
    <t>Pop total
2012</t>
  </si>
  <si>
    <t>Pop municipale
2012</t>
  </si>
  <si>
    <t>Pop municipale
2013</t>
  </si>
  <si>
    <t>Pop à part
2013</t>
  </si>
  <si>
    <t>Pop total
2013</t>
  </si>
  <si>
    <t>Pop municipale
2014</t>
  </si>
  <si>
    <t>Pop à part
2014</t>
  </si>
  <si>
    <t>Pop total
2014</t>
  </si>
  <si>
    <t>Pop municipale
2015</t>
  </si>
  <si>
    <t>Pop à part
2015</t>
  </si>
  <si>
    <t>Pop total
2015</t>
  </si>
  <si>
    <t>Pop municipale
2007</t>
  </si>
  <si>
    <t>Pop à part
2007</t>
  </si>
  <si>
    <t>Pop total
2007</t>
  </si>
  <si>
    <t>Pop municipale
2009</t>
  </si>
  <si>
    <t>Pop municipale
2008</t>
  </si>
  <si>
    <t>Pop à part
2008</t>
  </si>
  <si>
    <t>Pop total
2008</t>
  </si>
  <si>
    <t>Pop à part
2009</t>
  </si>
  <si>
    <t>Pop total
2009</t>
  </si>
  <si>
    <t>CA Bar-le-Duc Sud Meuse</t>
  </si>
  <si>
    <t xml:space="preserve">CA Saint-Dizier, Der &amp; Blaise </t>
  </si>
  <si>
    <t>CC Vitry, Champagne et Der</t>
  </si>
  <si>
    <t>Agglo
 Triangle</t>
  </si>
  <si>
    <t>Pop municipale
2016</t>
  </si>
  <si>
    <t>Pop à part
2016</t>
  </si>
  <si>
    <t>Pop total
2016</t>
  </si>
  <si>
    <t>Autres 
EPCI</t>
  </si>
  <si>
    <t>CC Perthois Bocage et Der</t>
  </si>
  <si>
    <t>CC Côtes de Champagne et Val de Saulx</t>
  </si>
  <si>
    <t>CA de Châlons-en-Champagne</t>
  </si>
  <si>
    <t>Ville</t>
  </si>
  <si>
    <t>Saint-Dizier</t>
  </si>
  <si>
    <t>Bar-le-Duc</t>
  </si>
  <si>
    <t>Epernay</t>
  </si>
  <si>
    <t>Arrondissement (découpage 2018)</t>
  </si>
  <si>
    <t>Pop municipale
2017</t>
  </si>
  <si>
    <t>Pop à part
2017</t>
  </si>
  <si>
    <t>Pop total
2017</t>
  </si>
  <si>
    <t>Source :</t>
  </si>
  <si>
    <t>Pop municipale
2018</t>
  </si>
  <si>
    <t>Pop à part
2018</t>
  </si>
  <si>
    <t>Pop total
2018</t>
  </si>
  <si>
    <t>Évolution annuelle
1999-2008</t>
  </si>
  <si>
    <t>Évolution annuelle
2008-2013</t>
  </si>
  <si>
    <t>: fin de la prise en compte des rattachés administratifs dans le calcul de la population compté à part depuis 1er janvier 2020</t>
  </si>
  <si>
    <t>RP*2008</t>
  </si>
  <si>
    <t>1er janvier 2011</t>
  </si>
  <si>
    <t>RP*2013</t>
  </si>
  <si>
    <t>1er janvier 2015</t>
  </si>
  <si>
    <t>Pop municipale
2019</t>
  </si>
  <si>
    <t>Pop à part
2019</t>
  </si>
  <si>
    <t>Pop total
2019</t>
  </si>
  <si>
    <t>RP*2019</t>
  </si>
  <si>
    <t>1er janvier 2022</t>
  </si>
  <si>
    <t>Populations légales 2019 de la commune entrent en vigueur le 1er janvier 2022</t>
  </si>
  <si>
    <t>https://www.insee.fr/fr/statistiques/zones/6005800</t>
  </si>
  <si>
    <t>Elles se substituent aux populations légales 2021,</t>
  </si>
  <si>
    <t>Insee, Recensement de la population 2019</t>
  </si>
  <si>
    <t>Mise à jour : décembre 2021</t>
  </si>
  <si>
    <t>Date de référence statistique : 1er janvier 2019 et années 2018 à 2006, 1999 et 1990</t>
  </si>
  <si>
    <t>Populations légales en vigueur au 1er janvier 2022 et historiques depuis 1990</t>
  </si>
  <si>
    <t>Les chiffres de 2019 doivent être comparés avec les populations légales de 2013, et avant.</t>
  </si>
  <si>
    <t>Évolution annuelle
2013-2019</t>
  </si>
  <si>
    <t>CU du Grand Reims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</si>
</sst>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u/>
      <sz val="11"/>
      <color theme="10"/>
      <name val="Calibri"/>
      <family val="2"/>
    </font>
    <font>
      <b/>
      <sz val="8"/>
      <color indexed="81"/>
      <name val="Tahoma"/>
      <family val="2"/>
    </font>
    <font>
      <b/>
      <sz val="10"/>
      <color indexed="8"/>
      <name val="Arial"/>
      <family val="2"/>
    </font>
    <font>
      <sz val="10"/>
      <color theme="1"/>
      <name val="Calibri"/>
      <family val="2"/>
      <scheme val="minor"/>
    </font>
    <font>
      <b/>
      <sz val="10"/>
      <color theme="1"/>
      <name val="Calibri"/>
      <family val="2"/>
      <scheme val="minor"/>
    </font>
    <font>
      <b/>
      <sz val="11"/>
      <color theme="1" tint="4.9989318521683403E-2"/>
      <name val="Calibri"/>
      <family val="2"/>
      <scheme val="minor"/>
    </font>
    <font>
      <b/>
      <u/>
      <sz val="10"/>
      <color theme="10"/>
      <name val="Calibri"/>
      <family val="2"/>
    </font>
    <font>
      <i/>
      <sz val="10"/>
      <color theme="1"/>
      <name val="Calibri"/>
      <family val="2"/>
      <scheme val="minor"/>
    </font>
    <font>
      <sz val="11"/>
      <color theme="1" tint="0.14999847407452621"/>
      <name val="Calibri"/>
      <family val="2"/>
      <scheme val="minor"/>
    </font>
    <font>
      <b/>
      <sz val="14"/>
      <color theme="0"/>
      <name val="Calibri"/>
      <family val="2"/>
      <scheme val="minor"/>
    </font>
    <font>
      <sz val="10"/>
      <color theme="0"/>
      <name val="Calibri"/>
      <family val="2"/>
      <scheme val="minor"/>
    </font>
    <font>
      <b/>
      <sz val="10"/>
      <color theme="0"/>
      <name val="Calibri"/>
      <family val="2"/>
      <scheme val="minor"/>
    </font>
    <font>
      <i/>
      <sz val="10"/>
      <color indexed="8"/>
      <name val="Arial"/>
      <family val="2"/>
    </font>
    <font>
      <sz val="10"/>
      <name val="Arial"/>
    </font>
    <font>
      <sz val="8"/>
      <name val="Calibri"/>
      <family val="2"/>
      <scheme val="minor"/>
    </font>
  </fonts>
  <fills count="17">
    <fill>
      <patternFill patternType="none"/>
    </fill>
    <fill>
      <patternFill patternType="gray125"/>
    </fill>
    <fill>
      <patternFill patternType="solid">
        <fgColor theme="6"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7" tint="-0.49998474074526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FFFF00"/>
        <bgColor indexed="64"/>
      </patternFill>
    </fill>
  </fills>
  <borders count="4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style="thin">
        <color theme="0"/>
      </right>
      <top style="thin">
        <color theme="0"/>
      </top>
      <bottom style="medium">
        <color theme="0"/>
      </bottom>
      <diagonal/>
    </border>
    <border>
      <left/>
      <right/>
      <top/>
      <bottom style="thin">
        <color theme="0"/>
      </bottom>
      <diagonal/>
    </border>
    <border>
      <left/>
      <right/>
      <top style="thin">
        <color theme="0"/>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thin">
        <color theme="0"/>
      </top>
      <bottom style="medium">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style="medium">
        <color theme="0"/>
      </left>
      <right/>
      <top/>
      <bottom style="thin">
        <color theme="0"/>
      </bottom>
      <diagonal/>
    </border>
    <border>
      <left style="medium">
        <color theme="0"/>
      </left>
      <right/>
      <top style="thin">
        <color theme="0"/>
      </top>
      <bottom style="medium">
        <color theme="0"/>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bottom/>
      <diagonal/>
    </border>
    <border>
      <left/>
      <right style="medium">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s>
  <cellStyleXfs count="5">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cellStyleXfs>
  <cellXfs count="144">
    <xf numFmtId="0" fontId="0" fillId="0" borderId="0" xfId="0"/>
    <xf numFmtId="165" fontId="2" fillId="2" borderId="0" xfId="1" applyNumberFormat="1" applyFont="1" applyFill="1" applyAlignment="1">
      <alignment horizontal="right" vertical="center" wrapText="1"/>
    </xf>
    <xf numFmtId="165" fontId="2" fillId="4" borderId="0" xfId="1" applyNumberFormat="1" applyFont="1" applyFill="1" applyAlignment="1">
      <alignment horizontal="right" vertical="center" wrapText="1"/>
    </xf>
    <xf numFmtId="0" fontId="4" fillId="0" borderId="0" xfId="0" applyFont="1" applyBorder="1" applyAlignment="1">
      <alignment horizontal="left" vertical="center" wrapText="1"/>
    </xf>
    <xf numFmtId="0" fontId="0" fillId="5" borderId="0" xfId="0" applyFill="1"/>
    <xf numFmtId="0" fontId="4" fillId="0" borderId="0" xfId="0" applyFont="1" applyBorder="1" applyAlignment="1">
      <alignment horizontal="center" vertical="center" wrapText="1"/>
    </xf>
    <xf numFmtId="165" fontId="0" fillId="5" borderId="0" xfId="0" applyNumberFormat="1" applyFill="1"/>
    <xf numFmtId="0" fontId="0" fillId="0" borderId="0" xfId="0" applyBorder="1"/>
    <xf numFmtId="0" fontId="8" fillId="5" borderId="0" xfId="0" applyFont="1" applyFill="1"/>
    <xf numFmtId="165" fontId="2" fillId="2" borderId="0" xfId="1" applyNumberFormat="1" applyFont="1" applyFill="1" applyBorder="1" applyAlignment="1">
      <alignment horizontal="right" vertical="center" wrapText="1"/>
    </xf>
    <xf numFmtId="0" fontId="2" fillId="6" borderId="0" xfId="0" applyFont="1" applyFill="1" applyBorder="1" applyAlignment="1">
      <alignment horizontal="center" vertical="center"/>
    </xf>
    <xf numFmtId="0" fontId="0" fillId="5" borderId="0" xfId="0" applyFill="1" applyBorder="1"/>
    <xf numFmtId="165" fontId="0" fillId="5" borderId="0" xfId="0" applyNumberFormat="1" applyFill="1" applyBorder="1"/>
    <xf numFmtId="0" fontId="9" fillId="7" borderId="0" xfId="0" applyFont="1" applyFill="1"/>
    <xf numFmtId="0" fontId="8" fillId="7" borderId="0" xfId="0" applyFont="1" applyFill="1"/>
    <xf numFmtId="166" fontId="8" fillId="7" borderId="0" xfId="3" applyNumberFormat="1" applyFont="1" applyFill="1"/>
    <xf numFmtId="0" fontId="8" fillId="0" borderId="0" xfId="0" applyFont="1"/>
    <xf numFmtId="0" fontId="8" fillId="5" borderId="0" xfId="0" applyFont="1" applyFill="1" applyAlignment="1">
      <alignment vertical="top" wrapText="1"/>
    </xf>
    <xf numFmtId="0" fontId="13" fillId="5" borderId="0" xfId="0" applyFont="1" applyFill="1"/>
    <xf numFmtId="0" fontId="8" fillId="7" borderId="0" xfId="0" applyFont="1" applyFill="1" applyBorder="1"/>
    <xf numFmtId="0" fontId="8" fillId="5" borderId="0" xfId="0" applyFont="1" applyFill="1" applyBorder="1"/>
    <xf numFmtId="0" fontId="8" fillId="5" borderId="0" xfId="0" applyFont="1" applyFill="1" applyBorder="1" applyAlignment="1">
      <alignment horizontal="left"/>
    </xf>
    <xf numFmtId="0" fontId="9" fillId="5" borderId="0" xfId="0" applyFont="1" applyFill="1" applyBorder="1"/>
    <xf numFmtId="0" fontId="8" fillId="5" borderId="0" xfId="0" applyFont="1" applyFill="1" applyBorder="1" applyAlignment="1"/>
    <xf numFmtId="0" fontId="8" fillId="5" borderId="0" xfId="0" applyFont="1" applyFill="1" applyBorder="1" applyAlignment="1">
      <alignment vertical="top" wrapText="1"/>
    </xf>
    <xf numFmtId="3" fontId="4" fillId="10" borderId="1" xfId="0" applyNumberFormat="1" applyFont="1" applyFill="1" applyBorder="1" applyAlignment="1">
      <alignment horizontal="right" vertical="center" wrapText="1"/>
    </xf>
    <xf numFmtId="3" fontId="4" fillId="10" borderId="2" xfId="0" applyNumberFormat="1" applyFont="1" applyFill="1" applyBorder="1" applyAlignment="1">
      <alignment horizontal="right" vertical="center" wrapText="1"/>
    </xf>
    <xf numFmtId="10" fontId="8" fillId="12" borderId="6" xfId="3" applyNumberFormat="1" applyFont="1" applyFill="1" applyBorder="1"/>
    <xf numFmtId="165" fontId="2" fillId="4" borderId="1" xfId="1" applyNumberFormat="1" applyFont="1" applyFill="1" applyBorder="1" applyAlignment="1">
      <alignment horizontal="right" vertical="center" wrapText="1"/>
    </xf>
    <xf numFmtId="0" fontId="0" fillId="5" borderId="1" xfId="0" applyFill="1" applyBorder="1"/>
    <xf numFmtId="0" fontId="13" fillId="5" borderId="1" xfId="0" applyFont="1" applyFill="1" applyBorder="1"/>
    <xf numFmtId="0" fontId="2" fillId="3" borderId="1" xfId="0" applyFont="1" applyFill="1" applyBorder="1" applyAlignment="1">
      <alignment horizontal="center" vertical="center" wrapText="1"/>
    </xf>
    <xf numFmtId="0" fontId="2" fillId="11" borderId="1" xfId="0" applyFont="1" applyFill="1" applyBorder="1" applyAlignment="1">
      <alignment horizontal="center" wrapText="1"/>
    </xf>
    <xf numFmtId="165" fontId="10" fillId="4" borderId="16" xfId="1" applyNumberFormat="1" applyFont="1" applyFill="1" applyBorder="1" applyAlignment="1">
      <alignment horizontal="right" vertical="center" wrapText="1"/>
    </xf>
    <xf numFmtId="3" fontId="4" fillId="8" borderId="6" xfId="0" applyNumberFormat="1" applyFont="1" applyFill="1" applyBorder="1" applyAlignment="1">
      <alignment horizontal="right" vertical="center" wrapText="1"/>
    </xf>
    <xf numFmtId="3" fontId="4" fillId="8" borderId="8" xfId="0" applyNumberFormat="1" applyFont="1" applyFill="1" applyBorder="1" applyAlignment="1">
      <alignment horizontal="right" vertical="center" wrapText="1"/>
    </xf>
    <xf numFmtId="3" fontId="7" fillId="8" borderId="10" xfId="0" applyNumberFormat="1" applyFont="1" applyFill="1" applyBorder="1" applyAlignment="1">
      <alignment horizontal="right" vertical="center" wrapText="1"/>
    </xf>
    <xf numFmtId="165" fontId="7" fillId="10" borderId="12" xfId="1" applyNumberFormat="1" applyFont="1" applyFill="1" applyBorder="1" applyAlignment="1">
      <alignment horizontal="right" vertical="center" wrapText="1"/>
    </xf>
    <xf numFmtId="165" fontId="8" fillId="13" borderId="6" xfId="1" applyNumberFormat="1" applyFont="1" applyFill="1" applyBorder="1" applyAlignment="1">
      <alignment horizontal="right"/>
    </xf>
    <xf numFmtId="165" fontId="8" fillId="13" borderId="7" xfId="1" applyNumberFormat="1" applyFont="1" applyFill="1" applyBorder="1" applyAlignment="1">
      <alignment horizontal="right"/>
    </xf>
    <xf numFmtId="165" fontId="8" fillId="13" borderId="8" xfId="1" applyNumberFormat="1" applyFont="1" applyFill="1" applyBorder="1" applyAlignment="1">
      <alignment horizontal="right"/>
    </xf>
    <xf numFmtId="165" fontId="8" fillId="13" borderId="9" xfId="1" applyNumberFormat="1" applyFont="1" applyFill="1" applyBorder="1" applyAlignment="1">
      <alignment horizontal="right"/>
    </xf>
    <xf numFmtId="165" fontId="9" fillId="13" borderId="10" xfId="1" applyNumberFormat="1" applyFont="1" applyFill="1" applyBorder="1" applyAlignment="1">
      <alignment horizontal="right"/>
    </xf>
    <xf numFmtId="165" fontId="9" fillId="13" borderId="11" xfId="1" applyNumberFormat="1" applyFont="1" applyFill="1" applyBorder="1" applyAlignment="1">
      <alignment horizontal="right"/>
    </xf>
    <xf numFmtId="0" fontId="15" fillId="3" borderId="2" xfId="0" applyFont="1" applyFill="1" applyBorder="1" applyAlignment="1">
      <alignment horizontal="left"/>
    </xf>
    <xf numFmtId="0" fontId="15" fillId="3" borderId="4" xfId="0" applyFont="1" applyFill="1" applyBorder="1" applyAlignment="1">
      <alignment horizontal="left"/>
    </xf>
    <xf numFmtId="0" fontId="15" fillId="3" borderId="1" xfId="0" applyFont="1" applyFill="1" applyBorder="1" applyAlignment="1">
      <alignment horizontal="left"/>
    </xf>
    <xf numFmtId="0" fontId="15" fillId="3" borderId="5" xfId="0" applyFont="1" applyFill="1" applyBorder="1" applyAlignment="1">
      <alignment horizontal="left"/>
    </xf>
    <xf numFmtId="3" fontId="4" fillId="10" borderId="4" xfId="0" applyNumberFormat="1" applyFont="1" applyFill="1" applyBorder="1" applyAlignment="1">
      <alignment horizontal="right" vertical="center" wrapText="1"/>
    </xf>
    <xf numFmtId="3" fontId="4" fillId="10" borderId="5" xfId="0" applyNumberFormat="1" applyFont="1" applyFill="1" applyBorder="1" applyAlignment="1">
      <alignment horizontal="right" vertical="center" wrapText="1"/>
    </xf>
    <xf numFmtId="165" fontId="7" fillId="10" borderId="17" xfId="1" applyNumberFormat="1" applyFont="1" applyFill="1" applyBorder="1" applyAlignment="1">
      <alignment horizontal="right" vertical="center" wrapText="1"/>
    </xf>
    <xf numFmtId="0" fontId="2" fillId="3" borderId="15" xfId="0" applyFont="1" applyFill="1" applyBorder="1" applyAlignment="1">
      <alignment horizontal="center"/>
    </xf>
    <xf numFmtId="0" fontId="2" fillId="3" borderId="1" xfId="0" applyFont="1" applyFill="1" applyBorder="1" applyAlignment="1">
      <alignment horizontal="center"/>
    </xf>
    <xf numFmtId="0" fontId="2" fillId="3" borderId="0" xfId="0" applyFont="1" applyFill="1" applyBorder="1" applyAlignment="1">
      <alignment horizontal="center"/>
    </xf>
    <xf numFmtId="0" fontId="16" fillId="3" borderId="1" xfId="0" applyFont="1" applyFill="1" applyBorder="1" applyAlignment="1">
      <alignment horizontal="center"/>
    </xf>
    <xf numFmtId="3" fontId="4" fillId="14" borderId="13" xfId="0" applyNumberFormat="1" applyFont="1" applyFill="1" applyBorder="1" applyAlignment="1">
      <alignment horizontal="right" vertical="center" wrapText="1"/>
    </xf>
    <xf numFmtId="3" fontId="4" fillId="14" borderId="14" xfId="0" applyNumberFormat="1" applyFont="1" applyFill="1" applyBorder="1" applyAlignment="1">
      <alignment horizontal="right" vertical="center" wrapText="1"/>
    </xf>
    <xf numFmtId="165" fontId="7" fillId="14" borderId="3" xfId="1" applyNumberFormat="1" applyFont="1" applyFill="1" applyBorder="1" applyAlignment="1">
      <alignment horizontal="right" vertical="center" wrapText="1"/>
    </xf>
    <xf numFmtId="3" fontId="4" fillId="9" borderId="13" xfId="0" applyNumberFormat="1" applyFont="1" applyFill="1" applyBorder="1" applyAlignment="1">
      <alignment horizontal="right" vertical="center" wrapText="1"/>
    </xf>
    <xf numFmtId="3" fontId="4" fillId="9" borderId="14" xfId="0" applyNumberFormat="1" applyFont="1" applyFill="1" applyBorder="1" applyAlignment="1">
      <alignment horizontal="right" vertical="center" wrapText="1"/>
    </xf>
    <xf numFmtId="165" fontId="7" fillId="9" borderId="3" xfId="1" applyNumberFormat="1" applyFont="1" applyFill="1" applyBorder="1" applyAlignment="1">
      <alignment horizontal="right" vertical="center" wrapText="1"/>
    </xf>
    <xf numFmtId="165" fontId="0" fillId="5" borderId="0" xfId="1" applyNumberFormat="1" applyFont="1" applyFill="1"/>
    <xf numFmtId="0" fontId="2" fillId="6" borderId="4" xfId="0" applyFont="1" applyFill="1" applyBorder="1" applyAlignment="1">
      <alignment horizontal="center" vertical="center" wrapText="1"/>
    </xf>
    <xf numFmtId="0" fontId="0" fillId="5" borderId="13" xfId="0" applyFill="1" applyBorder="1"/>
    <xf numFmtId="0" fontId="0" fillId="0" borderId="13" xfId="0" applyBorder="1"/>
    <xf numFmtId="0" fontId="2" fillId="6" borderId="14"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15" borderId="18" xfId="0" applyFont="1" applyFill="1" applyBorder="1" applyAlignment="1">
      <alignment horizontal="center" vertical="center" wrapText="1"/>
    </xf>
    <xf numFmtId="0" fontId="2" fillId="15" borderId="14"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5" borderId="4" xfId="0" applyFill="1" applyBorder="1"/>
    <xf numFmtId="165" fontId="8" fillId="5" borderId="0" xfId="0" applyNumberFormat="1" applyFont="1" applyFill="1" applyBorder="1"/>
    <xf numFmtId="0" fontId="11" fillId="7" borderId="0" xfId="2" applyFont="1" applyFill="1" applyBorder="1" applyAlignment="1" applyProtection="1"/>
    <xf numFmtId="0" fontId="3" fillId="0" borderId="0" xfId="0" applyFont="1" applyBorder="1"/>
    <xf numFmtId="0" fontId="12" fillId="5" borderId="0" xfId="0" applyFont="1" applyFill="1" applyBorder="1" applyAlignment="1">
      <alignment vertical="top"/>
    </xf>
    <xf numFmtId="0" fontId="0" fillId="5" borderId="1" xfId="0" applyFill="1" applyBorder="1" applyAlignment="1">
      <alignment horizontal="right"/>
    </xf>
    <xf numFmtId="3" fontId="0" fillId="5" borderId="0" xfId="0" applyNumberFormat="1" applyFill="1"/>
    <xf numFmtId="3" fontId="4" fillId="8" borderId="22" xfId="0" applyNumberFormat="1" applyFont="1" applyFill="1" applyBorder="1" applyAlignment="1">
      <alignment horizontal="right" vertical="center" wrapText="1"/>
    </xf>
    <xf numFmtId="3" fontId="4" fillId="8" borderId="18" xfId="0" applyNumberFormat="1" applyFont="1" applyFill="1" applyBorder="1" applyAlignment="1">
      <alignment horizontal="right" vertical="center" wrapText="1"/>
    </xf>
    <xf numFmtId="3" fontId="7" fillId="8" borderId="23" xfId="0" applyNumberFormat="1" applyFont="1" applyFill="1" applyBorder="1" applyAlignment="1">
      <alignment horizontal="right" vertical="center" wrapText="1"/>
    </xf>
    <xf numFmtId="3" fontId="4" fillId="9" borderId="24" xfId="0" applyNumberFormat="1" applyFont="1" applyFill="1" applyBorder="1" applyAlignment="1">
      <alignment horizontal="right" vertical="center" wrapText="1"/>
    </xf>
    <xf numFmtId="3" fontId="4" fillId="14" borderId="25" xfId="0" applyNumberFormat="1" applyFont="1" applyFill="1" applyBorder="1" applyAlignment="1">
      <alignment horizontal="right" vertical="center" wrapText="1"/>
    </xf>
    <xf numFmtId="3" fontId="4" fillId="9" borderId="26" xfId="0" applyNumberFormat="1" applyFont="1" applyFill="1" applyBorder="1" applyAlignment="1">
      <alignment horizontal="right" vertical="center" wrapText="1"/>
    </xf>
    <xf numFmtId="3" fontId="4" fillId="14" borderId="27" xfId="0" applyNumberFormat="1" applyFont="1" applyFill="1" applyBorder="1" applyAlignment="1">
      <alignment horizontal="right" vertical="center" wrapText="1"/>
    </xf>
    <xf numFmtId="165" fontId="7" fillId="9" borderId="28" xfId="1" applyNumberFormat="1" applyFont="1" applyFill="1" applyBorder="1" applyAlignment="1">
      <alignment horizontal="right" vertical="center" wrapText="1"/>
    </xf>
    <xf numFmtId="165" fontId="7" fillId="14" borderId="29" xfId="1" applyNumberFormat="1" applyFont="1" applyFill="1" applyBorder="1" applyAlignment="1">
      <alignment horizontal="right" vertical="center" wrapText="1"/>
    </xf>
    <xf numFmtId="0" fontId="0" fillId="5" borderId="30" xfId="0" applyFill="1" applyBorder="1"/>
    <xf numFmtId="0" fontId="0" fillId="5" borderId="31" xfId="0" applyFill="1" applyBorder="1"/>
    <xf numFmtId="0" fontId="0" fillId="5" borderId="35" xfId="0" applyFill="1" applyBorder="1"/>
    <xf numFmtId="0" fontId="2" fillId="6" borderId="13" xfId="0" applyFont="1" applyFill="1" applyBorder="1" applyAlignment="1">
      <alignment horizontal="center" vertical="center"/>
    </xf>
    <xf numFmtId="0" fontId="2" fillId="3" borderId="2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3" borderId="40" xfId="0" applyFont="1" applyFill="1" applyBorder="1" applyAlignment="1">
      <alignment horizontal="center"/>
    </xf>
    <xf numFmtId="165" fontId="2" fillId="2" borderId="41" xfId="1" applyNumberFormat="1" applyFont="1" applyFill="1" applyBorder="1" applyAlignment="1">
      <alignment horizontal="right" vertical="center" wrapText="1"/>
    </xf>
    <xf numFmtId="165" fontId="2" fillId="2" borderId="40" xfId="1" applyNumberFormat="1" applyFont="1" applyFill="1" applyBorder="1" applyAlignment="1">
      <alignment horizontal="right" vertical="center" wrapText="1"/>
    </xf>
    <xf numFmtId="0" fontId="2" fillId="3" borderId="32" xfId="0" applyFont="1" applyFill="1" applyBorder="1" applyAlignment="1">
      <alignment horizontal="center"/>
    </xf>
    <xf numFmtId="165" fontId="2" fillId="2" borderId="33" xfId="1" applyNumberFormat="1" applyFont="1" applyFill="1" applyBorder="1" applyAlignment="1">
      <alignment horizontal="right" vertical="center" wrapText="1"/>
    </xf>
    <xf numFmtId="165" fontId="2" fillId="2" borderId="32" xfId="1" applyNumberFormat="1" applyFont="1" applyFill="1" applyBorder="1" applyAlignment="1">
      <alignment vertical="top" wrapText="1"/>
    </xf>
    <xf numFmtId="165" fontId="2" fillId="2" borderId="33" xfId="1" applyNumberFormat="1" applyFont="1" applyFill="1" applyBorder="1" applyAlignment="1">
      <alignment vertical="top" wrapText="1"/>
    </xf>
    <xf numFmtId="165" fontId="2" fillId="2" borderId="34" xfId="1" applyNumberFormat="1" applyFont="1" applyFill="1" applyBorder="1" applyAlignment="1">
      <alignment vertical="top" wrapText="1"/>
    </xf>
    <xf numFmtId="165" fontId="2" fillId="4" borderId="2" xfId="1" applyNumberFormat="1" applyFont="1" applyFill="1" applyBorder="1" applyAlignment="1">
      <alignment horizontal="right" vertical="center" wrapText="1"/>
    </xf>
    <xf numFmtId="165" fontId="0" fillId="0" borderId="0" xfId="0" applyNumberFormat="1"/>
    <xf numFmtId="165" fontId="2" fillId="2" borderId="32" xfId="1" applyNumberFormat="1" applyFont="1" applyFill="1" applyBorder="1" applyAlignment="1">
      <alignment horizontal="right" vertical="center" wrapText="1"/>
    </xf>
    <xf numFmtId="165" fontId="2" fillId="2" borderId="34" xfId="1" applyNumberFormat="1" applyFont="1" applyFill="1" applyBorder="1" applyAlignment="1">
      <alignment horizontal="right" vertical="center" wrapText="1"/>
    </xf>
    <xf numFmtId="10" fontId="8" fillId="5" borderId="0" xfId="3" applyNumberFormat="1" applyFont="1" applyFill="1"/>
    <xf numFmtId="10" fontId="9" fillId="12" borderId="6" xfId="3" applyNumberFormat="1" applyFont="1" applyFill="1" applyBorder="1"/>
    <xf numFmtId="0" fontId="2" fillId="3" borderId="1" xfId="0" applyFont="1" applyFill="1" applyBorder="1" applyAlignment="1">
      <alignment horizontal="left"/>
    </xf>
    <xf numFmtId="0" fontId="2" fillId="3" borderId="1" xfId="0" applyFont="1" applyFill="1" applyBorder="1" applyAlignment="1">
      <alignment horizontal="left" wrapText="1"/>
    </xf>
    <xf numFmtId="0" fontId="16" fillId="3" borderId="1" xfId="0" applyFont="1" applyFill="1" applyBorder="1" applyAlignment="1">
      <alignment horizontal="left"/>
    </xf>
    <xf numFmtId="10" fontId="8" fillId="7" borderId="6" xfId="3" applyNumberFormat="1" applyFont="1" applyFill="1" applyBorder="1"/>
    <xf numFmtId="0" fontId="2" fillId="15" borderId="43" xfId="0"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5" borderId="45" xfId="0" applyFont="1" applyFill="1" applyBorder="1" applyAlignment="1">
      <alignment horizontal="center" vertical="center" wrapText="1"/>
    </xf>
    <xf numFmtId="165" fontId="2" fillId="2" borderId="42" xfId="1" applyNumberFormat="1" applyFont="1" applyFill="1" applyBorder="1" applyAlignment="1">
      <alignment horizontal="right" vertical="center" wrapText="1"/>
    </xf>
    <xf numFmtId="165" fontId="7" fillId="9" borderId="0" xfId="1" applyNumberFormat="1" applyFont="1" applyFill="1" applyBorder="1" applyAlignment="1">
      <alignment horizontal="right" vertical="center" wrapText="1"/>
    </xf>
    <xf numFmtId="0" fontId="2" fillId="15" borderId="0" xfId="0" applyFont="1" applyFill="1" applyBorder="1" applyAlignment="1">
      <alignment horizontal="center" vertical="center" wrapText="1"/>
    </xf>
    <xf numFmtId="0" fontId="4" fillId="0" borderId="0" xfId="0" applyFont="1" applyBorder="1" applyAlignment="1" applyProtection="1">
      <alignment horizontal="left" vertical="top" wrapText="1"/>
    </xf>
    <xf numFmtId="0" fontId="8" fillId="16" borderId="0" xfId="0" applyFont="1" applyFill="1" applyBorder="1"/>
    <xf numFmtId="165" fontId="0" fillId="5" borderId="30" xfId="0" applyNumberFormat="1" applyFill="1" applyBorder="1"/>
    <xf numFmtId="0" fontId="2" fillId="4" borderId="0" xfId="0" applyFont="1" applyFill="1" applyBorder="1" applyAlignment="1">
      <alignment horizontal="center" vertical="center" textRotation="90"/>
    </xf>
    <xf numFmtId="0" fontId="2" fillId="3" borderId="0" xfId="0" applyFont="1" applyFill="1" applyBorder="1" applyAlignment="1">
      <alignment horizontal="left" wrapText="1"/>
    </xf>
    <xf numFmtId="165" fontId="9" fillId="13" borderId="0" xfId="1" applyNumberFormat="1" applyFont="1" applyFill="1" applyBorder="1" applyAlignment="1">
      <alignment horizontal="right"/>
    </xf>
    <xf numFmtId="3" fontId="7" fillId="8" borderId="0" xfId="0" applyNumberFormat="1" applyFont="1" applyFill="1" applyBorder="1" applyAlignment="1">
      <alignment horizontal="right" vertical="center" wrapText="1"/>
    </xf>
    <xf numFmtId="0" fontId="2" fillId="4" borderId="0"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2" fillId="4" borderId="20" xfId="0" applyFont="1" applyFill="1" applyBorder="1" applyAlignment="1">
      <alignment horizontal="center" vertical="center" textRotation="90" wrapText="1"/>
    </xf>
    <xf numFmtId="0" fontId="2" fillId="4" borderId="21" xfId="0" applyFont="1" applyFill="1" applyBorder="1" applyAlignment="1">
      <alignment horizontal="center" vertical="center" textRotation="90"/>
    </xf>
    <xf numFmtId="0" fontId="14" fillId="6" borderId="4" xfId="0" applyFont="1" applyFill="1" applyBorder="1" applyAlignment="1">
      <alignment horizontal="center" vertical="center"/>
    </xf>
    <xf numFmtId="0" fontId="14" fillId="6" borderId="13" xfId="0" applyFont="1" applyFill="1" applyBorder="1" applyAlignment="1">
      <alignment horizontal="center" vertical="center"/>
    </xf>
    <xf numFmtId="0" fontId="11" fillId="7" borderId="0" xfId="2" applyFont="1" applyFill="1" applyBorder="1" applyAlignment="1" applyProtection="1">
      <alignment horizontal="center"/>
    </xf>
    <xf numFmtId="0" fontId="12" fillId="5" borderId="0" xfId="0" applyFont="1" applyFill="1" applyBorder="1" applyAlignment="1">
      <alignment horizontal="left" vertical="top" wrapText="1"/>
    </xf>
    <xf numFmtId="0" fontId="8" fillId="5" borderId="0" xfId="0" applyFont="1" applyFill="1" applyBorder="1" applyAlignment="1">
      <alignment horizontal="center" vertical="center" wrapText="1"/>
    </xf>
    <xf numFmtId="0" fontId="5" fillId="5" borderId="0" xfId="2" applyFill="1" applyBorder="1" applyAlignment="1" applyProtection="1">
      <alignment horizontal="center"/>
    </xf>
    <xf numFmtId="0" fontId="7"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17" fillId="0" borderId="0" xfId="0" applyFont="1" applyBorder="1" applyAlignment="1" applyProtection="1">
      <alignment horizontal="left" vertical="top" wrapText="1"/>
    </xf>
    <xf numFmtId="0" fontId="8" fillId="16" borderId="0" xfId="0" applyFont="1" applyFill="1" applyAlignment="1">
      <alignment horizontal="left"/>
    </xf>
  </cellXfs>
  <cellStyles count="5">
    <cellStyle name="Lien hypertexte" xfId="2" builtinId="8"/>
    <cellStyle name="Milliers" xfId="1" builtinId="3"/>
    <cellStyle name="Normal" xfId="0" builtinId="0"/>
    <cellStyle name="Normal 2" xfId="4" xr:uid="{F19E2D1F-721C-415C-92C1-CBA72CB602A6}"/>
    <cellStyle name="Pourcentage" xfId="3" builtinId="5"/>
  </cellStyles>
  <dxfs count="0"/>
  <tableStyles count="0" defaultTableStyle="TableStyleMedium9" defaultPivotStyle="PivotStyleLight16"/>
  <colors>
    <mruColors>
      <color rgb="FF7D5EBA"/>
      <color rgb="FF9966FF"/>
      <color rgb="FFAB95D3"/>
      <color rgb="FFF4F8EE"/>
      <color rgb="FFEEF4E4"/>
      <color rgb="FFFEECE2"/>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http://www.insee.fr/fr/methodes/default.asp?page=definitions/popul-comptee-a-part-rrp.htm" TargetMode="External"/><Relationship Id="rId2" Type="http://schemas.openxmlformats.org/officeDocument/2006/relationships/hyperlink" Target="http://www.insee.fr/fr/methodes/default.asp?page=definitions/population-municipale-rrp.htm" TargetMode="External"/><Relationship Id="rId1" Type="http://schemas.openxmlformats.org/officeDocument/2006/relationships/hyperlink" Target="https://www.insee.fr/fr/statistiques/zones/6005800" TargetMode="External"/><Relationship Id="rId5" Type="http://schemas.openxmlformats.org/officeDocument/2006/relationships/hyperlink" Target="https://www.insee.fr/fr/statistiques/zones/3681328?geo=COM-51649&amp;debut=0" TargetMode="External"/><Relationship Id="rId4" Type="http://schemas.openxmlformats.org/officeDocument/2006/relationships/hyperlink" Target="http://www.insee.fr/fr/methodes/default.asp?page=definitions/population-totale-rrp.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04"/>
  <sheetViews>
    <sheetView tabSelected="1" view="pageBreakPreview" zoomScale="85" zoomScaleNormal="85" zoomScaleSheetLayoutView="85" workbookViewId="0">
      <pane xSplit="2" ySplit="3" topLeftCell="C13" activePane="bottomRight" state="frozen"/>
      <selection pane="topRight" activeCell="C1" sqref="C1"/>
      <selection pane="bottomLeft" activeCell="A4" sqref="A4"/>
      <selection pane="bottomRight" activeCell="H53" sqref="H53"/>
    </sheetView>
  </sheetViews>
  <sheetFormatPr baseColWidth="10" defaultColWidth="16.85546875" defaultRowHeight="15" x14ac:dyDescent="0.25"/>
  <cols>
    <col min="1" max="1" width="8" customWidth="1"/>
    <col min="2" max="2" width="37.7109375" customWidth="1"/>
    <col min="3" max="3" width="10.7109375" bestFit="1" customWidth="1"/>
    <col min="4" max="16" width="15.42578125" customWidth="1"/>
  </cols>
  <sheetData>
    <row r="1" spans="1:36" ht="4.5" customHeight="1" thickBot="1" x14ac:dyDescent="0.3">
      <c r="A1" s="4"/>
      <c r="B1" s="91"/>
      <c r="C1" s="11"/>
      <c r="D1" s="11"/>
      <c r="E1" s="11"/>
      <c r="F1" s="11"/>
      <c r="G1" s="11"/>
      <c r="H1" s="11"/>
      <c r="I1" s="11"/>
      <c r="J1" s="11"/>
      <c r="K1" s="63"/>
      <c r="L1" s="63"/>
      <c r="M1" s="63"/>
      <c r="N1" s="63"/>
      <c r="O1" s="63"/>
      <c r="P1" s="63"/>
      <c r="Q1" s="63"/>
      <c r="R1" s="63"/>
      <c r="S1" s="63"/>
      <c r="T1" s="63"/>
      <c r="U1" s="63"/>
      <c r="V1" s="63"/>
      <c r="W1" s="63"/>
      <c r="X1" s="64"/>
      <c r="Y1" s="64"/>
      <c r="Z1" s="64"/>
      <c r="AA1" s="64"/>
      <c r="AB1" s="64"/>
      <c r="AC1" s="64"/>
      <c r="AD1" s="64"/>
      <c r="AE1" s="64"/>
      <c r="AF1" s="64"/>
      <c r="AG1" s="64"/>
      <c r="AH1" s="64"/>
      <c r="AI1" s="64"/>
      <c r="AJ1" s="64"/>
    </row>
    <row r="2" spans="1:36" ht="27" customHeight="1" thickBot="1" x14ac:dyDescent="0.3">
      <c r="A2" s="129" t="s">
        <v>100</v>
      </c>
      <c r="B2" s="130"/>
      <c r="C2" s="130"/>
      <c r="D2" s="130"/>
      <c r="E2" s="130"/>
      <c r="F2" s="130"/>
      <c r="G2" s="130"/>
      <c r="H2" s="130"/>
      <c r="I2" s="130"/>
      <c r="J2" s="131"/>
      <c r="K2" s="4"/>
      <c r="L2" s="4"/>
      <c r="M2" s="4"/>
      <c r="N2" s="4"/>
      <c r="O2" s="4"/>
      <c r="P2" s="4"/>
      <c r="Q2" s="4"/>
      <c r="R2" s="4"/>
      <c r="S2" s="4"/>
      <c r="T2" s="4"/>
      <c r="U2" s="4"/>
      <c r="V2" s="4"/>
      <c r="W2" s="4"/>
    </row>
    <row r="3" spans="1:36" ht="51" customHeight="1" x14ac:dyDescent="0.25">
      <c r="A3" s="62" t="s">
        <v>28</v>
      </c>
      <c r="B3" s="92" t="s">
        <v>98</v>
      </c>
      <c r="C3" s="93" t="s">
        <v>20</v>
      </c>
      <c r="D3" s="94" t="s">
        <v>21</v>
      </c>
      <c r="E3" s="95" t="s">
        <v>120</v>
      </c>
      <c r="F3" s="95" t="s">
        <v>107</v>
      </c>
      <c r="G3" s="114" t="s">
        <v>155</v>
      </c>
      <c r="H3" s="115" t="s">
        <v>156</v>
      </c>
      <c r="I3" s="116" t="s">
        <v>157</v>
      </c>
      <c r="J3" s="4"/>
      <c r="K3" s="4"/>
      <c r="L3" s="4"/>
      <c r="M3" s="4"/>
      <c r="N3" s="4"/>
      <c r="O3" s="4"/>
      <c r="P3" s="4"/>
      <c r="Q3" s="4"/>
      <c r="R3" s="4"/>
      <c r="S3" s="4"/>
      <c r="T3" s="4"/>
      <c r="U3" s="4"/>
      <c r="V3" s="4"/>
      <c r="W3" s="4"/>
    </row>
    <row r="4" spans="1:36" ht="14.1" customHeight="1" x14ac:dyDescent="0.25">
      <c r="A4" s="44" t="s">
        <v>58</v>
      </c>
      <c r="B4" s="45" t="s">
        <v>0</v>
      </c>
      <c r="C4" s="38">
        <v>165</v>
      </c>
      <c r="D4" s="39">
        <v>172</v>
      </c>
      <c r="E4" s="34">
        <v>152</v>
      </c>
      <c r="F4" s="80">
        <v>146</v>
      </c>
      <c r="G4" s="83">
        <v>166</v>
      </c>
      <c r="H4" s="55">
        <v>1</v>
      </c>
      <c r="I4" s="84">
        <v>167</v>
      </c>
      <c r="J4" s="4"/>
      <c r="K4" s="4"/>
      <c r="L4" s="4"/>
      <c r="M4" s="4"/>
      <c r="N4" s="4"/>
      <c r="O4" s="4"/>
      <c r="P4" s="4"/>
      <c r="Q4" s="4"/>
      <c r="R4" s="4"/>
      <c r="S4" s="4"/>
      <c r="T4" s="4"/>
      <c r="U4" s="4"/>
      <c r="V4" s="4"/>
      <c r="W4" s="4"/>
    </row>
    <row r="5" spans="1:36" ht="14.1" customHeight="1" x14ac:dyDescent="0.25">
      <c r="A5" s="46" t="s">
        <v>59</v>
      </c>
      <c r="B5" s="47" t="s">
        <v>1</v>
      </c>
      <c r="C5" s="40">
        <v>275</v>
      </c>
      <c r="D5" s="41">
        <v>312</v>
      </c>
      <c r="E5" s="35">
        <v>342</v>
      </c>
      <c r="F5" s="81">
        <v>343</v>
      </c>
      <c r="G5" s="85">
        <v>325</v>
      </c>
      <c r="H5" s="56">
        <v>6</v>
      </c>
      <c r="I5" s="86">
        <v>331</v>
      </c>
      <c r="J5" s="4"/>
      <c r="K5" s="4"/>
      <c r="L5" s="4"/>
      <c r="M5" s="4"/>
      <c r="N5" s="4"/>
      <c r="O5" s="4"/>
      <c r="P5" s="4"/>
      <c r="Q5" s="4"/>
      <c r="R5" s="4"/>
      <c r="S5" s="4"/>
      <c r="T5" s="4"/>
      <c r="U5" s="4"/>
      <c r="V5" s="4"/>
      <c r="W5" s="4"/>
    </row>
    <row r="6" spans="1:36" ht="14.1" customHeight="1" x14ac:dyDescent="0.25">
      <c r="A6" s="46" t="s">
        <v>60</v>
      </c>
      <c r="B6" s="47" t="s">
        <v>2</v>
      </c>
      <c r="C6" s="40">
        <v>129</v>
      </c>
      <c r="D6" s="41">
        <v>122</v>
      </c>
      <c r="E6" s="35">
        <v>137</v>
      </c>
      <c r="F6" s="81">
        <v>144</v>
      </c>
      <c r="G6" s="85">
        <v>188</v>
      </c>
      <c r="H6" s="56">
        <v>5</v>
      </c>
      <c r="I6" s="86">
        <v>193</v>
      </c>
      <c r="J6" s="4"/>
      <c r="K6" s="4"/>
      <c r="L6" s="4"/>
      <c r="M6" s="4"/>
      <c r="N6" s="4"/>
      <c r="O6" s="4"/>
      <c r="P6" s="4"/>
      <c r="Q6" s="4"/>
      <c r="R6" s="4"/>
      <c r="S6" s="4"/>
      <c r="T6" s="4"/>
      <c r="U6" s="4"/>
      <c r="V6" s="4"/>
      <c r="W6" s="4"/>
    </row>
    <row r="7" spans="1:36" ht="14.1" customHeight="1" x14ac:dyDescent="0.25">
      <c r="A7" s="46" t="s">
        <v>61</v>
      </c>
      <c r="B7" s="47" t="s">
        <v>3</v>
      </c>
      <c r="C7" s="40">
        <v>381</v>
      </c>
      <c r="D7" s="41">
        <v>374</v>
      </c>
      <c r="E7" s="35">
        <v>397</v>
      </c>
      <c r="F7" s="81">
        <v>356</v>
      </c>
      <c r="G7" s="85">
        <v>361</v>
      </c>
      <c r="H7" s="56">
        <v>6</v>
      </c>
      <c r="I7" s="86">
        <v>367</v>
      </c>
      <c r="J7" s="4"/>
      <c r="K7" s="4"/>
      <c r="L7" s="4"/>
      <c r="M7" s="4"/>
      <c r="N7" s="4"/>
      <c r="O7" s="4"/>
      <c r="P7" s="4"/>
      <c r="Q7" s="4"/>
      <c r="R7" s="4"/>
      <c r="S7" s="4"/>
      <c r="T7" s="4"/>
      <c r="U7" s="4"/>
      <c r="V7" s="4"/>
      <c r="W7" s="4"/>
    </row>
    <row r="8" spans="1:36" ht="14.1" customHeight="1" x14ac:dyDescent="0.25">
      <c r="A8" s="46" t="s">
        <v>62</v>
      </c>
      <c r="B8" s="47" t="s">
        <v>4</v>
      </c>
      <c r="C8" s="40">
        <v>617</v>
      </c>
      <c r="D8" s="41">
        <v>581</v>
      </c>
      <c r="E8" s="35">
        <v>658</v>
      </c>
      <c r="F8" s="81">
        <v>666</v>
      </c>
      <c r="G8" s="85">
        <v>632</v>
      </c>
      <c r="H8" s="56">
        <v>13</v>
      </c>
      <c r="I8" s="86">
        <v>645</v>
      </c>
      <c r="J8" s="4"/>
      <c r="K8" s="4"/>
      <c r="L8" s="4"/>
      <c r="M8" s="4"/>
      <c r="N8" s="4"/>
      <c r="O8" s="4"/>
      <c r="P8" s="4"/>
      <c r="Q8" s="4"/>
      <c r="R8" s="4"/>
      <c r="S8" s="4"/>
      <c r="T8" s="4"/>
      <c r="U8" s="4"/>
      <c r="V8" s="4"/>
      <c r="W8" s="4"/>
    </row>
    <row r="9" spans="1:36" ht="14.1" customHeight="1" x14ac:dyDescent="0.25">
      <c r="A9" s="46" t="s">
        <v>63</v>
      </c>
      <c r="B9" s="47" t="s">
        <v>5</v>
      </c>
      <c r="C9" s="40">
        <v>396</v>
      </c>
      <c r="D9" s="41">
        <v>377</v>
      </c>
      <c r="E9" s="35">
        <v>348</v>
      </c>
      <c r="F9" s="81">
        <v>335</v>
      </c>
      <c r="G9" s="85">
        <v>330</v>
      </c>
      <c r="H9" s="56">
        <v>3</v>
      </c>
      <c r="I9" s="86">
        <v>333</v>
      </c>
      <c r="J9" s="4"/>
      <c r="K9" s="4"/>
      <c r="L9" s="4"/>
      <c r="M9" s="4"/>
      <c r="N9" s="4"/>
      <c r="O9" s="4"/>
      <c r="P9" s="4"/>
      <c r="Q9" s="4"/>
      <c r="R9" s="4"/>
      <c r="S9" s="4"/>
      <c r="T9" s="4"/>
      <c r="U9" s="4"/>
      <c r="V9" s="4"/>
      <c r="W9" s="4"/>
    </row>
    <row r="10" spans="1:36" ht="14.1" customHeight="1" x14ac:dyDescent="0.25">
      <c r="A10" s="46" t="s">
        <v>64</v>
      </c>
      <c r="B10" s="47" t="s">
        <v>35</v>
      </c>
      <c r="C10" s="40">
        <v>82</v>
      </c>
      <c r="D10" s="41">
        <v>91</v>
      </c>
      <c r="E10" s="35">
        <v>86</v>
      </c>
      <c r="F10" s="81">
        <v>94</v>
      </c>
      <c r="G10" s="85">
        <v>78</v>
      </c>
      <c r="H10" s="56">
        <v>1</v>
      </c>
      <c r="I10" s="86">
        <v>79</v>
      </c>
      <c r="J10" s="4"/>
      <c r="K10" s="4"/>
      <c r="L10" s="4"/>
      <c r="M10" s="4"/>
      <c r="N10" s="4"/>
      <c r="O10" s="4"/>
      <c r="P10" s="4"/>
      <c r="Q10" s="4"/>
      <c r="R10" s="4"/>
      <c r="S10" s="4"/>
      <c r="T10" s="4"/>
      <c r="U10" s="4"/>
      <c r="V10" s="4"/>
      <c r="W10" s="4"/>
    </row>
    <row r="11" spans="1:36" ht="14.1" customHeight="1" x14ac:dyDescent="0.25">
      <c r="A11" s="46" t="s">
        <v>65</v>
      </c>
      <c r="B11" s="47" t="s">
        <v>37</v>
      </c>
      <c r="C11" s="40">
        <v>35</v>
      </c>
      <c r="D11" s="41">
        <v>37</v>
      </c>
      <c r="E11" s="35">
        <v>54</v>
      </c>
      <c r="F11" s="81">
        <v>51</v>
      </c>
      <c r="G11" s="85">
        <v>51</v>
      </c>
      <c r="H11" s="56">
        <v>1</v>
      </c>
      <c r="I11" s="86">
        <v>52</v>
      </c>
      <c r="J11" s="4"/>
      <c r="K11" s="4"/>
      <c r="L11" s="4"/>
      <c r="M11" s="4"/>
      <c r="N11" s="4"/>
      <c r="O11" s="4"/>
      <c r="P11" s="4"/>
      <c r="Q11" s="4"/>
      <c r="R11" s="4"/>
      <c r="S11" s="4"/>
      <c r="T11" s="4"/>
      <c r="U11" s="4"/>
      <c r="V11" s="4"/>
      <c r="W11" s="4"/>
    </row>
    <row r="12" spans="1:36" ht="14.1" customHeight="1" x14ac:dyDescent="0.25">
      <c r="A12" s="46" t="s">
        <v>66</v>
      </c>
      <c r="B12" s="47" t="s">
        <v>38</v>
      </c>
      <c r="C12" s="40">
        <v>234</v>
      </c>
      <c r="D12" s="41">
        <v>229</v>
      </c>
      <c r="E12" s="35">
        <v>232</v>
      </c>
      <c r="F12" s="81">
        <v>235</v>
      </c>
      <c r="G12" s="85">
        <v>245</v>
      </c>
      <c r="H12" s="56">
        <v>8</v>
      </c>
      <c r="I12" s="86">
        <v>253</v>
      </c>
      <c r="J12" s="4"/>
      <c r="K12" s="4"/>
      <c r="L12" s="4"/>
      <c r="M12" s="4"/>
      <c r="N12" s="4"/>
      <c r="O12" s="4"/>
      <c r="P12" s="4"/>
      <c r="Q12" s="4"/>
      <c r="R12" s="4"/>
      <c r="S12" s="4"/>
      <c r="T12" s="4"/>
      <c r="U12" s="4"/>
      <c r="V12" s="4"/>
      <c r="W12" s="4"/>
    </row>
    <row r="13" spans="1:36" ht="14.1" customHeight="1" x14ac:dyDescent="0.25">
      <c r="A13" s="46" t="s">
        <v>67</v>
      </c>
      <c r="B13" s="47" t="s">
        <v>6</v>
      </c>
      <c r="C13" s="40">
        <v>628</v>
      </c>
      <c r="D13" s="41">
        <v>651</v>
      </c>
      <c r="E13" s="35">
        <v>672</v>
      </c>
      <c r="F13" s="81">
        <v>814</v>
      </c>
      <c r="G13" s="85">
        <v>778</v>
      </c>
      <c r="H13" s="56">
        <v>15</v>
      </c>
      <c r="I13" s="86">
        <v>793</v>
      </c>
      <c r="J13" s="4"/>
      <c r="K13" s="4"/>
      <c r="L13" s="4"/>
      <c r="M13" s="4"/>
      <c r="N13" s="4"/>
      <c r="O13" s="4"/>
      <c r="P13" s="4"/>
      <c r="Q13" s="4"/>
      <c r="R13" s="4"/>
      <c r="S13" s="4"/>
      <c r="T13" s="4"/>
      <c r="U13" s="4"/>
      <c r="V13" s="4"/>
      <c r="W13" s="4"/>
    </row>
    <row r="14" spans="1:36" ht="14.1" customHeight="1" x14ac:dyDescent="0.25">
      <c r="A14" s="46" t="s">
        <v>68</v>
      </c>
      <c r="B14" s="47" t="s">
        <v>39</v>
      </c>
      <c r="C14" s="40">
        <v>173</v>
      </c>
      <c r="D14" s="41">
        <v>156</v>
      </c>
      <c r="E14" s="35">
        <v>140</v>
      </c>
      <c r="F14" s="81">
        <v>150</v>
      </c>
      <c r="G14" s="85">
        <v>148</v>
      </c>
      <c r="H14" s="56">
        <v>3</v>
      </c>
      <c r="I14" s="86">
        <v>151</v>
      </c>
      <c r="J14" s="4"/>
      <c r="K14" s="4"/>
      <c r="L14" s="4"/>
      <c r="M14" s="4"/>
      <c r="N14" s="4"/>
      <c r="O14" s="4"/>
      <c r="P14" s="4"/>
      <c r="Q14" s="4"/>
      <c r="R14" s="4"/>
      <c r="S14" s="4"/>
      <c r="T14" s="4"/>
      <c r="U14" s="4"/>
      <c r="V14" s="4"/>
      <c r="W14" s="4"/>
    </row>
    <row r="15" spans="1:36" ht="14.1" customHeight="1" x14ac:dyDescent="0.25">
      <c r="A15" s="46" t="s">
        <v>69</v>
      </c>
      <c r="B15" s="47" t="s">
        <v>40</v>
      </c>
      <c r="C15" s="40">
        <v>113</v>
      </c>
      <c r="D15" s="41">
        <v>104</v>
      </c>
      <c r="E15" s="35">
        <v>102</v>
      </c>
      <c r="F15" s="81">
        <v>95</v>
      </c>
      <c r="G15" s="85">
        <v>95</v>
      </c>
      <c r="H15" s="56">
        <v>5</v>
      </c>
      <c r="I15" s="86">
        <v>100</v>
      </c>
      <c r="J15" s="4"/>
      <c r="K15" s="4"/>
      <c r="L15" s="4"/>
      <c r="M15" s="4"/>
      <c r="N15" s="4"/>
      <c r="O15" s="4"/>
      <c r="P15" s="4"/>
      <c r="Q15" s="4"/>
      <c r="R15" s="4"/>
      <c r="S15" s="4"/>
      <c r="T15" s="4"/>
      <c r="U15" s="4"/>
      <c r="V15" s="4"/>
      <c r="W15" s="4"/>
    </row>
    <row r="16" spans="1:36" ht="14.1" customHeight="1" x14ac:dyDescent="0.25">
      <c r="A16" s="46" t="s">
        <v>70</v>
      </c>
      <c r="B16" s="47" t="s">
        <v>41</v>
      </c>
      <c r="C16" s="40">
        <v>479</v>
      </c>
      <c r="D16" s="41">
        <v>449</v>
      </c>
      <c r="E16" s="35">
        <v>418</v>
      </c>
      <c r="F16" s="81">
        <v>397</v>
      </c>
      <c r="G16" s="85">
        <v>392</v>
      </c>
      <c r="H16" s="56">
        <v>13</v>
      </c>
      <c r="I16" s="86">
        <v>405</v>
      </c>
      <c r="J16" s="4"/>
      <c r="K16" s="4"/>
      <c r="L16" s="4"/>
      <c r="M16" s="4"/>
      <c r="N16" s="4"/>
      <c r="O16" s="4"/>
      <c r="P16" s="4"/>
      <c r="Q16" s="4"/>
      <c r="R16" s="4"/>
      <c r="S16" s="4"/>
      <c r="T16" s="4"/>
      <c r="U16" s="4"/>
      <c r="V16" s="4"/>
      <c r="W16" s="4"/>
    </row>
    <row r="17" spans="1:23" ht="14.1" customHeight="1" x14ac:dyDescent="0.25">
      <c r="A17" s="46" t="s">
        <v>71</v>
      </c>
      <c r="B17" s="47" t="s">
        <v>42</v>
      </c>
      <c r="C17" s="40">
        <v>1069</v>
      </c>
      <c r="D17" s="41">
        <v>940</v>
      </c>
      <c r="E17" s="35">
        <v>856</v>
      </c>
      <c r="F17" s="81">
        <v>873</v>
      </c>
      <c r="G17" s="85">
        <v>823</v>
      </c>
      <c r="H17" s="56">
        <v>23</v>
      </c>
      <c r="I17" s="86">
        <v>846</v>
      </c>
      <c r="J17" s="4"/>
      <c r="K17" s="4"/>
      <c r="L17" s="4"/>
      <c r="M17" s="4"/>
      <c r="N17" s="4"/>
      <c r="O17" s="4"/>
      <c r="P17" s="4"/>
      <c r="Q17" s="4"/>
      <c r="R17" s="4"/>
      <c r="S17" s="4"/>
      <c r="T17" s="4"/>
      <c r="U17" s="4"/>
      <c r="V17" s="4"/>
      <c r="W17" s="4"/>
    </row>
    <row r="18" spans="1:23" ht="14.1" customHeight="1" x14ac:dyDescent="0.25">
      <c r="A18" s="46" t="s">
        <v>72</v>
      </c>
      <c r="B18" s="47" t="s">
        <v>7</v>
      </c>
      <c r="C18" s="40">
        <v>136</v>
      </c>
      <c r="D18" s="41">
        <v>120</v>
      </c>
      <c r="E18" s="35">
        <v>125</v>
      </c>
      <c r="F18" s="81">
        <v>136</v>
      </c>
      <c r="G18" s="85">
        <v>140</v>
      </c>
      <c r="H18" s="56">
        <v>1</v>
      </c>
      <c r="I18" s="86">
        <v>141</v>
      </c>
      <c r="J18" s="4"/>
      <c r="K18" s="4"/>
      <c r="L18" s="4"/>
      <c r="M18" s="4"/>
      <c r="N18" s="4"/>
      <c r="O18" s="4"/>
      <c r="P18" s="4"/>
      <c r="Q18" s="4"/>
      <c r="R18" s="4"/>
      <c r="S18" s="4"/>
      <c r="T18" s="4"/>
      <c r="U18" s="4"/>
      <c r="V18" s="4"/>
      <c r="W18" s="4"/>
    </row>
    <row r="19" spans="1:23" ht="14.1" customHeight="1" x14ac:dyDescent="0.25">
      <c r="A19" s="46" t="s">
        <v>73</v>
      </c>
      <c r="B19" s="47" t="s">
        <v>8</v>
      </c>
      <c r="C19" s="40">
        <v>1774</v>
      </c>
      <c r="D19" s="41">
        <v>1725</v>
      </c>
      <c r="E19" s="35">
        <v>1786</v>
      </c>
      <c r="F19" s="81">
        <v>1846</v>
      </c>
      <c r="G19" s="85">
        <v>1816</v>
      </c>
      <c r="H19" s="56">
        <v>33</v>
      </c>
      <c r="I19" s="86">
        <v>1849</v>
      </c>
      <c r="J19" s="4"/>
      <c r="K19" s="4"/>
      <c r="L19" s="4"/>
      <c r="M19" s="4"/>
      <c r="N19" s="4"/>
      <c r="O19" s="4"/>
      <c r="P19" s="4"/>
      <c r="Q19" s="4"/>
      <c r="R19" s="4"/>
      <c r="S19" s="4"/>
      <c r="T19" s="4"/>
      <c r="U19" s="4"/>
      <c r="V19" s="4"/>
      <c r="W19" s="4"/>
    </row>
    <row r="20" spans="1:23" ht="14.1" customHeight="1" x14ac:dyDescent="0.25">
      <c r="A20" s="46" t="s">
        <v>74</v>
      </c>
      <c r="B20" s="47" t="s">
        <v>44</v>
      </c>
      <c r="C20" s="40">
        <v>172</v>
      </c>
      <c r="D20" s="41">
        <v>149</v>
      </c>
      <c r="E20" s="35">
        <v>163</v>
      </c>
      <c r="F20" s="81">
        <v>187</v>
      </c>
      <c r="G20" s="85">
        <v>188</v>
      </c>
      <c r="H20" s="56">
        <v>3</v>
      </c>
      <c r="I20" s="86">
        <v>191</v>
      </c>
      <c r="J20" s="4"/>
      <c r="K20" s="4"/>
      <c r="L20" s="4"/>
      <c r="M20" s="4"/>
      <c r="N20" s="4"/>
      <c r="O20" s="4"/>
      <c r="P20" s="4"/>
      <c r="Q20" s="4"/>
      <c r="R20" s="4"/>
      <c r="S20" s="4"/>
      <c r="T20" s="4"/>
      <c r="U20" s="4"/>
      <c r="V20" s="4"/>
      <c r="W20" s="4"/>
    </row>
    <row r="21" spans="1:23" ht="14.1" customHeight="1" x14ac:dyDescent="0.25">
      <c r="A21" s="46" t="s">
        <v>75</v>
      </c>
      <c r="B21" s="47" t="s">
        <v>45</v>
      </c>
      <c r="C21" s="40">
        <v>298</v>
      </c>
      <c r="D21" s="41">
        <v>270</v>
      </c>
      <c r="E21" s="35">
        <v>331</v>
      </c>
      <c r="F21" s="81">
        <v>303</v>
      </c>
      <c r="G21" s="85">
        <v>304</v>
      </c>
      <c r="H21" s="56">
        <v>2</v>
      </c>
      <c r="I21" s="86">
        <v>306</v>
      </c>
      <c r="J21" s="4"/>
      <c r="K21" s="4"/>
      <c r="L21" s="4"/>
      <c r="M21" s="4"/>
      <c r="N21" s="4"/>
      <c r="O21" s="4"/>
      <c r="P21" s="4"/>
      <c r="Q21" s="4"/>
      <c r="R21" s="4"/>
      <c r="S21" s="4"/>
      <c r="T21" s="4"/>
      <c r="U21" s="4"/>
      <c r="V21" s="4"/>
      <c r="W21" s="4"/>
    </row>
    <row r="22" spans="1:23" ht="14.1" customHeight="1" x14ac:dyDescent="0.25">
      <c r="A22" s="46" t="s">
        <v>76</v>
      </c>
      <c r="B22" s="47" t="s">
        <v>46</v>
      </c>
      <c r="C22" s="40">
        <v>87</v>
      </c>
      <c r="D22" s="41">
        <v>75</v>
      </c>
      <c r="E22" s="35">
        <v>70</v>
      </c>
      <c r="F22" s="81">
        <v>85</v>
      </c>
      <c r="G22" s="85">
        <v>78</v>
      </c>
      <c r="H22" s="56">
        <v>1</v>
      </c>
      <c r="I22" s="86">
        <v>79</v>
      </c>
      <c r="J22" s="4"/>
      <c r="K22" s="4"/>
      <c r="L22" s="4"/>
      <c r="M22" s="4"/>
      <c r="N22" s="4"/>
      <c r="O22" s="4"/>
      <c r="P22" s="4"/>
      <c r="Q22" s="4"/>
      <c r="R22" s="4"/>
      <c r="S22" s="4"/>
      <c r="T22" s="4"/>
      <c r="U22" s="4"/>
      <c r="V22" s="4"/>
      <c r="W22" s="4"/>
    </row>
    <row r="23" spans="1:23" ht="14.1" customHeight="1" x14ac:dyDescent="0.25">
      <c r="A23" s="46" t="s">
        <v>77</v>
      </c>
      <c r="B23" s="47" t="s">
        <v>47</v>
      </c>
      <c r="C23" s="40">
        <v>82</v>
      </c>
      <c r="D23" s="41">
        <v>86</v>
      </c>
      <c r="E23" s="35">
        <v>94</v>
      </c>
      <c r="F23" s="81">
        <v>119</v>
      </c>
      <c r="G23" s="85">
        <v>124</v>
      </c>
      <c r="H23" s="56">
        <v>1</v>
      </c>
      <c r="I23" s="86">
        <v>125</v>
      </c>
      <c r="J23" s="4"/>
      <c r="K23" s="4"/>
      <c r="L23" s="4"/>
      <c r="M23" s="4"/>
      <c r="N23" s="4"/>
      <c r="O23" s="4"/>
      <c r="P23" s="4"/>
      <c r="Q23" s="4"/>
      <c r="R23" s="4"/>
      <c r="S23" s="4"/>
      <c r="T23" s="4"/>
      <c r="U23" s="4"/>
      <c r="V23" s="4"/>
      <c r="W23" s="4"/>
    </row>
    <row r="24" spans="1:23" ht="14.1" customHeight="1" x14ac:dyDescent="0.25">
      <c r="A24" s="46" t="s">
        <v>78</v>
      </c>
      <c r="B24" s="47" t="s">
        <v>9</v>
      </c>
      <c r="C24" s="40">
        <v>893</v>
      </c>
      <c r="D24" s="41">
        <v>893</v>
      </c>
      <c r="E24" s="35">
        <v>941</v>
      </c>
      <c r="F24" s="81">
        <v>1079</v>
      </c>
      <c r="G24" s="85">
        <v>1104</v>
      </c>
      <c r="H24" s="56">
        <v>24</v>
      </c>
      <c r="I24" s="86">
        <v>1128</v>
      </c>
      <c r="J24" s="4"/>
      <c r="K24" s="4"/>
      <c r="L24" s="4"/>
      <c r="M24" s="4"/>
      <c r="N24" s="4"/>
      <c r="O24" s="4"/>
      <c r="P24" s="4"/>
      <c r="Q24" s="4"/>
      <c r="R24" s="4"/>
      <c r="S24" s="4"/>
      <c r="T24" s="4"/>
      <c r="U24" s="4"/>
      <c r="V24" s="4"/>
      <c r="W24" s="4"/>
    </row>
    <row r="25" spans="1:23" ht="14.1" customHeight="1" x14ac:dyDescent="0.25">
      <c r="A25" s="46" t="s">
        <v>79</v>
      </c>
      <c r="B25" s="47" t="s">
        <v>10</v>
      </c>
      <c r="C25" s="40">
        <v>436</v>
      </c>
      <c r="D25" s="41">
        <v>414</v>
      </c>
      <c r="E25" s="35">
        <v>475</v>
      </c>
      <c r="F25" s="81">
        <v>522</v>
      </c>
      <c r="G25" s="85">
        <v>539</v>
      </c>
      <c r="H25" s="56">
        <v>14</v>
      </c>
      <c r="I25" s="86">
        <v>553</v>
      </c>
      <c r="J25" s="4"/>
      <c r="K25" s="4"/>
      <c r="L25" s="4"/>
      <c r="M25" s="4"/>
      <c r="N25" s="4"/>
      <c r="O25" s="4"/>
      <c r="P25" s="4"/>
      <c r="Q25" s="4"/>
      <c r="R25" s="4"/>
      <c r="S25" s="4"/>
      <c r="T25" s="4"/>
      <c r="U25" s="4"/>
      <c r="V25" s="4"/>
      <c r="W25" s="4"/>
    </row>
    <row r="26" spans="1:23" ht="14.1" customHeight="1" x14ac:dyDescent="0.25">
      <c r="A26" s="46" t="s">
        <v>80</v>
      </c>
      <c r="B26" s="47" t="s">
        <v>48</v>
      </c>
      <c r="C26" s="40">
        <v>231</v>
      </c>
      <c r="D26" s="41">
        <v>207</v>
      </c>
      <c r="E26" s="35">
        <v>203</v>
      </c>
      <c r="F26" s="81">
        <v>206</v>
      </c>
      <c r="G26" s="85">
        <v>173</v>
      </c>
      <c r="H26" s="56">
        <v>4</v>
      </c>
      <c r="I26" s="86">
        <v>177</v>
      </c>
      <c r="J26" s="4"/>
      <c r="K26" s="4"/>
      <c r="L26" s="4"/>
      <c r="M26" s="4"/>
      <c r="N26" s="4"/>
      <c r="O26" s="4"/>
      <c r="P26" s="4"/>
      <c r="Q26" s="4"/>
      <c r="R26" s="4"/>
      <c r="S26" s="4"/>
      <c r="T26" s="4"/>
      <c r="U26" s="4"/>
      <c r="V26" s="4"/>
      <c r="W26" s="4"/>
    </row>
    <row r="27" spans="1:23" ht="14.1" customHeight="1" x14ac:dyDescent="0.25">
      <c r="A27" s="46" t="s">
        <v>81</v>
      </c>
      <c r="B27" s="47" t="s">
        <v>11</v>
      </c>
      <c r="C27" s="40">
        <v>495</v>
      </c>
      <c r="D27" s="41">
        <v>529</v>
      </c>
      <c r="E27" s="35">
        <v>838</v>
      </c>
      <c r="F27" s="81">
        <v>910</v>
      </c>
      <c r="G27" s="85">
        <v>876</v>
      </c>
      <c r="H27" s="56">
        <v>18</v>
      </c>
      <c r="I27" s="86">
        <v>894</v>
      </c>
      <c r="J27" s="4"/>
      <c r="K27" s="4"/>
      <c r="L27" s="4"/>
      <c r="M27" s="4"/>
      <c r="N27" s="4"/>
      <c r="O27" s="4"/>
      <c r="P27" s="4"/>
      <c r="Q27" s="4"/>
      <c r="R27" s="4"/>
      <c r="S27" s="4"/>
      <c r="T27" s="4"/>
      <c r="U27" s="4"/>
      <c r="V27" s="4"/>
      <c r="W27" s="4"/>
    </row>
    <row r="28" spans="1:23" ht="14.1" customHeight="1" x14ac:dyDescent="0.25">
      <c r="A28" s="46" t="s">
        <v>82</v>
      </c>
      <c r="B28" s="47" t="s">
        <v>49</v>
      </c>
      <c r="C28" s="40">
        <v>150</v>
      </c>
      <c r="D28" s="41">
        <v>175</v>
      </c>
      <c r="E28" s="35">
        <v>193</v>
      </c>
      <c r="F28" s="81">
        <v>180</v>
      </c>
      <c r="G28" s="85">
        <v>167</v>
      </c>
      <c r="H28" s="56">
        <v>1</v>
      </c>
      <c r="I28" s="86">
        <v>168</v>
      </c>
      <c r="J28" s="4"/>
      <c r="K28" s="4"/>
      <c r="L28" s="4"/>
      <c r="M28" s="4"/>
      <c r="N28" s="4"/>
      <c r="O28" s="4"/>
      <c r="P28" s="4"/>
      <c r="Q28" s="4"/>
      <c r="R28" s="4"/>
      <c r="S28" s="4"/>
      <c r="T28" s="4"/>
      <c r="U28" s="4"/>
      <c r="V28" s="4"/>
      <c r="W28" s="4"/>
    </row>
    <row r="29" spans="1:23" ht="14.1" customHeight="1" x14ac:dyDescent="0.25">
      <c r="A29" s="46" t="s">
        <v>83</v>
      </c>
      <c r="B29" s="47" t="s">
        <v>12</v>
      </c>
      <c r="C29" s="40">
        <v>426</v>
      </c>
      <c r="D29" s="41">
        <v>409</v>
      </c>
      <c r="E29" s="35">
        <v>446</v>
      </c>
      <c r="F29" s="81">
        <v>418</v>
      </c>
      <c r="G29" s="85">
        <v>434</v>
      </c>
      <c r="H29" s="56">
        <v>8</v>
      </c>
      <c r="I29" s="86">
        <v>442</v>
      </c>
      <c r="J29" s="4"/>
      <c r="K29" s="4"/>
      <c r="L29" s="4"/>
      <c r="M29" s="4"/>
      <c r="N29" s="4"/>
      <c r="O29" s="4"/>
      <c r="P29" s="4"/>
      <c r="Q29" s="4"/>
      <c r="R29" s="4"/>
      <c r="S29" s="4"/>
      <c r="T29" s="4"/>
      <c r="U29" s="4"/>
      <c r="V29" s="4"/>
      <c r="W29" s="4"/>
    </row>
    <row r="30" spans="1:23" ht="14.1" customHeight="1" x14ac:dyDescent="0.25">
      <c r="A30" s="46" t="s">
        <v>84</v>
      </c>
      <c r="B30" s="47" t="s">
        <v>13</v>
      </c>
      <c r="C30" s="40">
        <v>187</v>
      </c>
      <c r="D30" s="41">
        <v>185</v>
      </c>
      <c r="E30" s="35">
        <v>156</v>
      </c>
      <c r="F30" s="81">
        <v>179</v>
      </c>
      <c r="G30" s="85">
        <v>168</v>
      </c>
      <c r="H30" s="56">
        <v>4</v>
      </c>
      <c r="I30" s="86">
        <v>172</v>
      </c>
      <c r="J30" s="4"/>
      <c r="K30" s="4"/>
      <c r="L30" s="4"/>
      <c r="M30" s="4"/>
      <c r="N30" s="4"/>
      <c r="O30" s="4"/>
      <c r="P30" s="4"/>
      <c r="Q30" s="4"/>
      <c r="R30" s="4"/>
      <c r="S30" s="4"/>
      <c r="T30" s="4"/>
      <c r="U30" s="4"/>
      <c r="V30" s="4"/>
      <c r="W30" s="4"/>
    </row>
    <row r="31" spans="1:23" ht="14.1" customHeight="1" x14ac:dyDescent="0.25">
      <c r="A31" s="46" t="s">
        <v>85</v>
      </c>
      <c r="B31" s="47" t="s">
        <v>14</v>
      </c>
      <c r="C31" s="40">
        <v>84</v>
      </c>
      <c r="D31" s="41">
        <v>80</v>
      </c>
      <c r="E31" s="35">
        <v>80</v>
      </c>
      <c r="F31" s="81">
        <v>70</v>
      </c>
      <c r="G31" s="85">
        <v>61</v>
      </c>
      <c r="H31" s="56">
        <v>1</v>
      </c>
      <c r="I31" s="86">
        <v>62</v>
      </c>
      <c r="J31" s="4"/>
      <c r="K31" s="4"/>
      <c r="L31" s="4"/>
      <c r="M31" s="4"/>
      <c r="N31" s="4"/>
      <c r="O31" s="4"/>
      <c r="P31" s="4"/>
      <c r="Q31" s="4"/>
      <c r="R31" s="4"/>
      <c r="S31" s="4"/>
      <c r="T31" s="4"/>
      <c r="U31" s="4"/>
      <c r="V31" s="4"/>
      <c r="W31" s="4"/>
    </row>
    <row r="32" spans="1:23" ht="14.1" customHeight="1" x14ac:dyDescent="0.25">
      <c r="A32" s="46" t="s">
        <v>86</v>
      </c>
      <c r="B32" s="47" t="s">
        <v>51</v>
      </c>
      <c r="C32" s="40">
        <v>222</v>
      </c>
      <c r="D32" s="41">
        <v>206</v>
      </c>
      <c r="E32" s="35">
        <v>212</v>
      </c>
      <c r="F32" s="81">
        <v>196</v>
      </c>
      <c r="G32" s="85">
        <v>204</v>
      </c>
      <c r="H32" s="56">
        <v>6</v>
      </c>
      <c r="I32" s="86">
        <v>210</v>
      </c>
      <c r="J32" s="4"/>
      <c r="K32" s="4"/>
      <c r="L32" s="4"/>
      <c r="M32" s="4"/>
      <c r="N32" s="4"/>
      <c r="O32" s="4"/>
      <c r="P32" s="4"/>
      <c r="Q32" s="4"/>
      <c r="R32" s="4"/>
      <c r="S32" s="4"/>
      <c r="T32" s="4"/>
      <c r="U32" s="4"/>
      <c r="V32" s="4"/>
      <c r="W32" s="4"/>
    </row>
    <row r="33" spans="1:23" ht="14.1" customHeight="1" x14ac:dyDescent="0.25">
      <c r="A33" s="46" t="s">
        <v>87</v>
      </c>
      <c r="B33" s="47" t="s">
        <v>52</v>
      </c>
      <c r="C33" s="40">
        <v>102</v>
      </c>
      <c r="D33" s="41">
        <v>89</v>
      </c>
      <c r="E33" s="35">
        <v>74</v>
      </c>
      <c r="F33" s="81">
        <v>89</v>
      </c>
      <c r="G33" s="85">
        <v>77</v>
      </c>
      <c r="H33" s="56">
        <v>1</v>
      </c>
      <c r="I33" s="86">
        <v>78</v>
      </c>
      <c r="J33" s="4"/>
      <c r="K33" s="4"/>
      <c r="L33" s="4"/>
      <c r="M33" s="4"/>
      <c r="N33" s="4"/>
      <c r="O33" s="4"/>
      <c r="P33" s="4"/>
      <c r="Q33" s="4"/>
      <c r="R33" s="4"/>
      <c r="S33" s="4"/>
      <c r="T33" s="4"/>
      <c r="U33" s="4"/>
      <c r="V33" s="4"/>
      <c r="W33" s="4"/>
    </row>
    <row r="34" spans="1:23" ht="14.1" customHeight="1" x14ac:dyDescent="0.25">
      <c r="A34" s="46" t="s">
        <v>88</v>
      </c>
      <c r="B34" s="47" t="s">
        <v>53</v>
      </c>
      <c r="C34" s="40">
        <v>301</v>
      </c>
      <c r="D34" s="41">
        <v>292</v>
      </c>
      <c r="E34" s="35">
        <v>270</v>
      </c>
      <c r="F34" s="81">
        <v>297</v>
      </c>
      <c r="G34" s="85">
        <v>270</v>
      </c>
      <c r="H34" s="56">
        <v>11</v>
      </c>
      <c r="I34" s="86">
        <v>281</v>
      </c>
      <c r="J34" s="4"/>
      <c r="K34" s="4"/>
      <c r="L34" s="4"/>
      <c r="M34" s="4"/>
      <c r="N34" s="4"/>
      <c r="O34" s="4"/>
      <c r="P34" s="4"/>
      <c r="Q34" s="4"/>
      <c r="R34" s="4"/>
      <c r="S34" s="4"/>
      <c r="T34" s="4"/>
      <c r="U34" s="4"/>
      <c r="V34" s="4"/>
      <c r="W34" s="4"/>
    </row>
    <row r="35" spans="1:23" ht="14.1" customHeight="1" x14ac:dyDescent="0.25">
      <c r="A35" s="46" t="s">
        <v>89</v>
      </c>
      <c r="B35" s="47" t="s">
        <v>54</v>
      </c>
      <c r="C35" s="40">
        <v>265</v>
      </c>
      <c r="D35" s="41">
        <v>233</v>
      </c>
      <c r="E35" s="35">
        <v>184</v>
      </c>
      <c r="F35" s="81">
        <v>195</v>
      </c>
      <c r="G35" s="85">
        <v>199</v>
      </c>
      <c r="H35" s="56">
        <v>6</v>
      </c>
      <c r="I35" s="86">
        <v>205</v>
      </c>
      <c r="J35" s="4"/>
      <c r="K35" s="4"/>
      <c r="L35" s="4"/>
      <c r="M35" s="4"/>
      <c r="N35" s="4"/>
      <c r="O35" s="4"/>
      <c r="P35" s="4"/>
      <c r="Q35" s="4"/>
      <c r="R35" s="4"/>
      <c r="S35" s="4"/>
      <c r="T35" s="4"/>
      <c r="U35" s="4"/>
      <c r="V35" s="4"/>
      <c r="W35" s="4"/>
    </row>
    <row r="36" spans="1:23" ht="14.1" customHeight="1" x14ac:dyDescent="0.25">
      <c r="A36" s="46" t="s">
        <v>90</v>
      </c>
      <c r="B36" s="47" t="s">
        <v>15</v>
      </c>
      <c r="C36" s="40">
        <v>299</v>
      </c>
      <c r="D36" s="41">
        <v>279</v>
      </c>
      <c r="E36" s="35">
        <v>273</v>
      </c>
      <c r="F36" s="81">
        <v>268</v>
      </c>
      <c r="G36" s="85">
        <v>265</v>
      </c>
      <c r="H36" s="56">
        <v>4</v>
      </c>
      <c r="I36" s="86">
        <v>269</v>
      </c>
      <c r="J36" s="4"/>
      <c r="K36" s="4"/>
      <c r="L36" s="4"/>
      <c r="M36" s="4"/>
      <c r="N36" s="4"/>
      <c r="O36" s="4"/>
      <c r="P36" s="4"/>
      <c r="Q36" s="4"/>
      <c r="R36" s="4"/>
      <c r="S36" s="4"/>
      <c r="T36" s="4"/>
      <c r="U36" s="4"/>
      <c r="V36" s="4"/>
      <c r="W36" s="4"/>
    </row>
    <row r="37" spans="1:23" ht="14.1" customHeight="1" x14ac:dyDescent="0.25">
      <c r="A37" s="46" t="s">
        <v>91</v>
      </c>
      <c r="B37" s="47" t="s">
        <v>16</v>
      </c>
      <c r="C37" s="40">
        <v>547</v>
      </c>
      <c r="D37" s="41">
        <v>447</v>
      </c>
      <c r="E37" s="35">
        <v>468</v>
      </c>
      <c r="F37" s="81">
        <v>492</v>
      </c>
      <c r="G37" s="85">
        <v>466</v>
      </c>
      <c r="H37" s="56">
        <v>9</v>
      </c>
      <c r="I37" s="86">
        <v>475</v>
      </c>
      <c r="J37" s="4"/>
      <c r="K37" s="4"/>
      <c r="L37" s="4"/>
      <c r="M37" s="4"/>
      <c r="N37" s="4"/>
      <c r="O37" s="4"/>
      <c r="P37" s="4"/>
      <c r="Q37" s="4"/>
      <c r="R37" s="4"/>
      <c r="S37" s="4"/>
      <c r="T37" s="4"/>
      <c r="U37" s="4"/>
      <c r="V37" s="4"/>
      <c r="W37" s="4"/>
    </row>
    <row r="38" spans="1:23" ht="15.75" thickBot="1" x14ac:dyDescent="0.3">
      <c r="A38" s="46" t="s">
        <v>92</v>
      </c>
      <c r="B38" s="47" t="s">
        <v>17</v>
      </c>
      <c r="C38" s="42">
        <v>17033</v>
      </c>
      <c r="D38" s="43">
        <v>16737</v>
      </c>
      <c r="E38" s="36">
        <v>14207</v>
      </c>
      <c r="F38" s="82">
        <v>13174</v>
      </c>
      <c r="G38" s="87">
        <v>11376</v>
      </c>
      <c r="H38" s="57">
        <v>251</v>
      </c>
      <c r="I38" s="88">
        <v>11627</v>
      </c>
      <c r="J38" s="4"/>
      <c r="K38" s="4"/>
      <c r="L38" s="4"/>
      <c r="M38" s="4"/>
      <c r="N38" s="4"/>
      <c r="O38" s="4"/>
      <c r="P38" s="4"/>
      <c r="Q38" s="4"/>
      <c r="R38" s="4"/>
      <c r="S38" s="4"/>
      <c r="T38" s="4"/>
      <c r="U38" s="4"/>
      <c r="V38" s="4"/>
      <c r="W38" s="4"/>
    </row>
    <row r="39" spans="1:23" ht="15.75" thickBot="1" x14ac:dyDescent="0.3">
      <c r="A39" s="11"/>
      <c r="B39" s="11"/>
      <c r="C39" s="11"/>
      <c r="D39" s="11"/>
      <c r="E39" s="11"/>
      <c r="F39" s="12"/>
      <c r="G39" s="122"/>
      <c r="H39" s="4"/>
      <c r="I39" s="90"/>
      <c r="J39" s="4"/>
      <c r="K39" s="4"/>
      <c r="L39" s="4"/>
      <c r="M39" s="4"/>
      <c r="N39" s="4"/>
      <c r="O39" s="4"/>
      <c r="P39" s="4"/>
      <c r="Q39" s="4"/>
      <c r="R39" s="4"/>
      <c r="S39" s="4"/>
      <c r="T39" s="4"/>
      <c r="U39" s="4"/>
      <c r="V39" s="4"/>
      <c r="W39" s="4"/>
    </row>
    <row r="40" spans="1:23" x14ac:dyDescent="0.25">
      <c r="A40" s="11"/>
      <c r="B40" s="96" t="s">
        <v>56</v>
      </c>
      <c r="C40" s="97">
        <f>SUM(C4:C38)</f>
        <v>28996</v>
      </c>
      <c r="D40" s="97">
        <f>SUM(D4:D38)</f>
        <v>28195</v>
      </c>
      <c r="E40" s="97">
        <v>26183</v>
      </c>
      <c r="F40" s="97">
        <v>25650</v>
      </c>
      <c r="G40" s="98">
        <f>SUM(G4:G38)</f>
        <v>23641</v>
      </c>
      <c r="H40" s="97">
        <f>SUM(H4:H38)</f>
        <v>506</v>
      </c>
      <c r="I40" s="117">
        <f>SUM(I4:I38)</f>
        <v>24147</v>
      </c>
      <c r="J40" s="4"/>
      <c r="K40" s="4"/>
      <c r="L40" s="4"/>
      <c r="M40" s="4"/>
      <c r="N40" s="4"/>
      <c r="O40" s="4"/>
      <c r="P40" s="4"/>
      <c r="Q40" s="4"/>
      <c r="R40" s="4"/>
      <c r="S40" s="4"/>
      <c r="T40" s="4"/>
      <c r="U40" s="4"/>
      <c r="V40" s="4"/>
      <c r="W40" s="4"/>
    </row>
    <row r="41" spans="1:23" ht="15.75" thickBot="1" x14ac:dyDescent="0.3">
      <c r="A41" s="11"/>
      <c r="B41" s="99" t="s">
        <v>96</v>
      </c>
      <c r="C41" s="100">
        <f t="shared" ref="C41" si="0">C40-C38</f>
        <v>11963</v>
      </c>
      <c r="D41" s="100">
        <f>D40-D38</f>
        <v>11458</v>
      </c>
      <c r="E41" s="100">
        <v>11976</v>
      </c>
      <c r="F41" s="100">
        <v>12476</v>
      </c>
      <c r="G41" s="106">
        <f>G40-G38</f>
        <v>12265</v>
      </c>
      <c r="H41" s="100">
        <f>H40-H38</f>
        <v>255</v>
      </c>
      <c r="I41" s="107">
        <f>I40-I38</f>
        <v>12520</v>
      </c>
      <c r="J41" s="4"/>
      <c r="K41" s="4"/>
      <c r="L41" s="4"/>
      <c r="M41" s="4"/>
      <c r="N41" s="4"/>
      <c r="O41" s="4"/>
      <c r="P41" s="4"/>
      <c r="Q41" s="4"/>
      <c r="R41" s="4"/>
      <c r="S41" s="4"/>
      <c r="T41" s="4"/>
      <c r="U41" s="4"/>
      <c r="V41" s="4"/>
      <c r="W41" s="4"/>
    </row>
    <row r="42" spans="1:23" x14ac:dyDescent="0.25">
      <c r="A42" s="4"/>
      <c r="B42" s="18"/>
      <c r="C42" s="4"/>
      <c r="D42" s="4"/>
      <c r="E42" s="4"/>
      <c r="F42" s="4"/>
      <c r="G42" s="89"/>
      <c r="H42" s="11"/>
      <c r="I42" s="90"/>
      <c r="J42" s="4"/>
      <c r="K42" s="4"/>
      <c r="L42" s="4"/>
      <c r="M42" s="4"/>
      <c r="N42" s="4"/>
      <c r="O42" s="4"/>
      <c r="P42" s="4"/>
      <c r="Q42" s="4"/>
      <c r="R42" s="4"/>
      <c r="S42" s="4"/>
      <c r="T42" s="4"/>
      <c r="U42" s="4"/>
      <c r="V42" s="4"/>
      <c r="W42" s="4"/>
    </row>
    <row r="43" spans="1:23" ht="15.75" thickBot="1" x14ac:dyDescent="0.3">
      <c r="A43" s="4"/>
      <c r="B43" s="53" t="s">
        <v>97</v>
      </c>
      <c r="C43" s="9">
        <v>558217</v>
      </c>
      <c r="D43" s="1">
        <v>565153</v>
      </c>
      <c r="E43" s="1">
        <v>566010</v>
      </c>
      <c r="F43" s="1">
        <v>569999</v>
      </c>
      <c r="G43" s="101">
        <v>566855</v>
      </c>
      <c r="H43" s="102"/>
      <c r="I43" s="103"/>
      <c r="J43" s="4"/>
      <c r="K43" s="4"/>
      <c r="L43" s="4"/>
      <c r="M43" s="4"/>
      <c r="N43" s="4"/>
      <c r="O43" s="4"/>
      <c r="P43" s="4"/>
      <c r="Q43" s="4"/>
      <c r="R43" s="4"/>
      <c r="S43" s="4"/>
      <c r="T43" s="4"/>
      <c r="U43" s="4"/>
      <c r="V43" s="4"/>
      <c r="W43" s="4"/>
    </row>
    <row r="44" spans="1:23" x14ac:dyDescent="0.25">
      <c r="A44" s="4"/>
      <c r="B44" s="11"/>
      <c r="C44" s="11"/>
      <c r="D44" s="4"/>
      <c r="E44" s="4"/>
      <c r="F44" s="4"/>
      <c r="G44" s="4"/>
      <c r="H44" s="4"/>
      <c r="I44" s="4"/>
      <c r="J44" s="4"/>
      <c r="K44" s="4"/>
      <c r="L44" s="4"/>
      <c r="M44" s="6"/>
      <c r="N44" s="6"/>
      <c r="O44" s="12"/>
      <c r="P44" s="12"/>
      <c r="Q44" s="12"/>
      <c r="R44" s="12"/>
      <c r="S44" s="12"/>
      <c r="T44" s="11"/>
      <c r="U44" s="11"/>
      <c r="V44" s="4"/>
      <c r="W44" s="4"/>
    </row>
    <row r="45" spans="1:23" x14ac:dyDescent="0.25">
      <c r="A45" s="16"/>
      <c r="B45" s="4"/>
      <c r="C45" s="4"/>
      <c r="D45" s="4"/>
      <c r="E45" s="4"/>
      <c r="F45" s="4"/>
      <c r="G45" s="17"/>
      <c r="H45" s="17"/>
      <c r="I45" s="17"/>
      <c r="J45" s="17"/>
      <c r="K45" s="17"/>
      <c r="L45" s="17"/>
      <c r="M45" s="17"/>
      <c r="N45" s="17"/>
      <c r="O45" s="24"/>
      <c r="P45" s="24"/>
      <c r="Q45" s="24"/>
      <c r="R45" s="24"/>
      <c r="S45" s="11"/>
      <c r="T45" s="11"/>
      <c r="U45" s="11"/>
      <c r="V45" s="4"/>
      <c r="W45" s="4"/>
    </row>
    <row r="46" spans="1:23" ht="45" x14ac:dyDescent="0.25">
      <c r="A46" s="4"/>
      <c r="B46" s="10" t="s">
        <v>99</v>
      </c>
      <c r="C46" s="31" t="s">
        <v>20</v>
      </c>
      <c r="D46" s="31" t="s">
        <v>21</v>
      </c>
      <c r="E46" s="68" t="s">
        <v>120</v>
      </c>
      <c r="F46" s="68" t="s">
        <v>107</v>
      </c>
      <c r="G46" s="119" t="s">
        <v>155</v>
      </c>
      <c r="H46" s="4"/>
      <c r="I46" s="4"/>
      <c r="J46" s="32" t="s">
        <v>95</v>
      </c>
      <c r="K46" s="32" t="s">
        <v>148</v>
      </c>
      <c r="L46" s="32" t="s">
        <v>149</v>
      </c>
      <c r="M46" s="32" t="s">
        <v>168</v>
      </c>
      <c r="N46" s="4"/>
      <c r="O46" s="11"/>
      <c r="P46" s="11"/>
      <c r="Q46" s="11"/>
      <c r="R46" s="11"/>
      <c r="S46" s="11"/>
      <c r="T46" s="11"/>
      <c r="U46" s="11"/>
      <c r="V46" s="4"/>
      <c r="W46" s="4"/>
    </row>
    <row r="47" spans="1:23" ht="15.75" thickBot="1" x14ac:dyDescent="0.3">
      <c r="A47" s="4"/>
      <c r="B47" s="54" t="s">
        <v>17</v>
      </c>
      <c r="C47" s="42">
        <v>17033</v>
      </c>
      <c r="D47" s="43">
        <v>16725</v>
      </c>
      <c r="E47" s="36">
        <v>14207</v>
      </c>
      <c r="F47" s="36">
        <v>13174</v>
      </c>
      <c r="G47" s="118">
        <v>11376</v>
      </c>
      <c r="H47" s="6"/>
      <c r="I47" s="4"/>
      <c r="J47" s="27">
        <f>RATE((1999-1990),0,-C47,D47)</f>
        <v>-2.0255050974691906E-3</v>
      </c>
      <c r="K47" s="27">
        <f>RATE((2008-1999),0,-D47,E47)</f>
        <v>-1.7966619013180491E-2</v>
      </c>
      <c r="L47" s="27">
        <f>RATE((2013-2008),0,-E47,F47)</f>
        <v>-1.49845199377341E-2</v>
      </c>
      <c r="M47" s="27">
        <f>RATE((2019-2013),0,-F47,G47)</f>
        <v>-2.4159914540780456E-2</v>
      </c>
      <c r="N47" s="108"/>
      <c r="O47" s="20"/>
      <c r="P47" s="20"/>
      <c r="Q47" s="20"/>
      <c r="R47" s="20"/>
      <c r="S47" s="11"/>
      <c r="T47" s="11"/>
      <c r="U47" s="11"/>
      <c r="V47" s="4"/>
      <c r="W47" s="4"/>
    </row>
    <row r="48" spans="1:23" ht="15.75" thickBot="1" x14ac:dyDescent="0.3">
      <c r="A48" s="4"/>
      <c r="B48" s="52" t="s">
        <v>56</v>
      </c>
      <c r="C48" s="42">
        <v>28996</v>
      </c>
      <c r="D48" s="43">
        <v>28195</v>
      </c>
      <c r="E48" s="36">
        <v>26183</v>
      </c>
      <c r="F48" s="36">
        <v>25650</v>
      </c>
      <c r="G48" s="60">
        <v>23641</v>
      </c>
      <c r="H48" s="6"/>
      <c r="I48" s="4"/>
      <c r="J48" s="27">
        <f>RATE((1999-1990),0,-C48,D48)</f>
        <v>-3.1077422938931526E-3</v>
      </c>
      <c r="K48" s="27">
        <f t="shared" ref="K48:K49" si="1">RATE((2008-1999),0,-D48,E48)</f>
        <v>-8.1922934314228799E-3</v>
      </c>
      <c r="L48" s="27">
        <f t="shared" ref="L48:L49" si="2">RATE((2013-2008),0,-E48,F48)</f>
        <v>-4.1049064621995991E-3</v>
      </c>
      <c r="M48" s="27">
        <f t="shared" ref="M48:M73" si="3">RATE((2019-2013),0,-F48,G48)</f>
        <v>-1.3501538555985111E-2</v>
      </c>
      <c r="N48" s="4"/>
      <c r="O48" s="11"/>
      <c r="P48" s="11"/>
      <c r="Q48" s="11"/>
      <c r="R48" s="11"/>
      <c r="S48" s="11"/>
      <c r="T48" s="11"/>
      <c r="U48" s="11"/>
      <c r="V48" s="4"/>
      <c r="W48" s="4"/>
    </row>
    <row r="49" spans="1:23" ht="15.75" thickBot="1" x14ac:dyDescent="0.3">
      <c r="A49" s="4"/>
      <c r="B49" s="52" t="s">
        <v>96</v>
      </c>
      <c r="C49" s="42">
        <v>11963</v>
      </c>
      <c r="D49" s="43">
        <v>11462</v>
      </c>
      <c r="E49" s="36">
        <f>E48-E47</f>
        <v>11976</v>
      </c>
      <c r="F49" s="36">
        <f>F48-F47</f>
        <v>12476</v>
      </c>
      <c r="G49" s="60">
        <v>12265</v>
      </c>
      <c r="H49" s="4"/>
      <c r="I49" s="4"/>
      <c r="J49" s="27">
        <f>RATE((1999-1990),0,-C49,D49)</f>
        <v>-4.7422019804386276E-3</v>
      </c>
      <c r="K49" s="27">
        <f t="shared" si="1"/>
        <v>4.8860570347333083E-3</v>
      </c>
      <c r="L49" s="27">
        <f t="shared" si="2"/>
        <v>8.2139814710033895E-3</v>
      </c>
      <c r="M49" s="27">
        <f t="shared" si="3"/>
        <v>-2.8388164243247794E-3</v>
      </c>
      <c r="N49" s="4"/>
      <c r="O49" s="11"/>
      <c r="P49" s="11"/>
      <c r="Q49" s="11"/>
      <c r="R49" s="11"/>
      <c r="S49" s="11"/>
      <c r="T49" s="11"/>
      <c r="U49" s="11"/>
      <c r="V49" s="4"/>
      <c r="W49" s="4"/>
    </row>
    <row r="50" spans="1:23" ht="7.5" customHeight="1" x14ac:dyDescent="0.25">
      <c r="A50" s="4"/>
      <c r="B50" s="30"/>
      <c r="C50" s="78"/>
      <c r="D50" s="78"/>
      <c r="E50" s="29"/>
      <c r="F50" s="29"/>
      <c r="G50" s="29"/>
      <c r="H50" s="4"/>
      <c r="I50" s="4"/>
      <c r="J50" s="29"/>
      <c r="K50" s="29"/>
      <c r="L50" s="109"/>
      <c r="M50" s="27"/>
      <c r="N50" s="4"/>
      <c r="O50" s="4"/>
      <c r="P50" s="4"/>
      <c r="Q50" s="4"/>
      <c r="R50" s="4"/>
      <c r="S50" s="4"/>
      <c r="T50" s="4"/>
      <c r="U50" s="4"/>
      <c r="V50" s="4"/>
      <c r="W50" s="4"/>
    </row>
    <row r="51" spans="1:23" ht="15.75" thickBot="1" x14ac:dyDescent="0.3">
      <c r="A51" s="4"/>
      <c r="B51" s="52" t="s">
        <v>97</v>
      </c>
      <c r="C51" s="42">
        <v>558276</v>
      </c>
      <c r="D51" s="43">
        <v>565284</v>
      </c>
      <c r="E51" s="36">
        <v>566074</v>
      </c>
      <c r="F51" s="36">
        <v>570046</v>
      </c>
      <c r="G51" s="60">
        <v>566855</v>
      </c>
      <c r="H51" s="4"/>
      <c r="I51" s="4"/>
      <c r="J51" s="113">
        <f>RATE((1999-1990),0,-C51,D51)</f>
        <v>1.3870495061050472E-3</v>
      </c>
      <c r="K51" s="113">
        <f>RATE((2008-1999),0,-D51,E51)</f>
        <v>1.5518448226595357E-4</v>
      </c>
      <c r="L51" s="113">
        <f>RATE((2013-2008),0,-E51,F51)</f>
        <v>1.3994278105335506E-3</v>
      </c>
      <c r="M51" s="113">
        <f t="shared" si="3"/>
        <v>-9.351491796074857E-4</v>
      </c>
      <c r="N51" s="4"/>
      <c r="O51" s="4"/>
      <c r="P51" s="4"/>
      <c r="Q51" s="4"/>
      <c r="R51" s="4"/>
      <c r="S51" s="4"/>
      <c r="T51" s="4"/>
      <c r="U51" s="4"/>
      <c r="V51" s="4"/>
      <c r="W51" s="4"/>
    </row>
    <row r="52" spans="1:23" x14ac:dyDescent="0.25">
      <c r="A52" s="4"/>
      <c r="C52" s="4"/>
      <c r="D52" s="4"/>
      <c r="E52" s="4"/>
      <c r="F52" s="4"/>
      <c r="G52" s="79"/>
      <c r="H52" s="4"/>
      <c r="I52" s="4"/>
      <c r="N52" s="4"/>
      <c r="O52" s="4"/>
      <c r="P52" s="4"/>
      <c r="Q52" s="4"/>
      <c r="R52" s="4"/>
      <c r="S52" s="4"/>
      <c r="T52" s="4"/>
      <c r="U52" s="4"/>
      <c r="V52" s="4"/>
      <c r="W52" s="4"/>
    </row>
    <row r="53" spans="1:23" ht="18.75" customHeight="1" thickBot="1" x14ac:dyDescent="0.3">
      <c r="A53" s="128" t="s">
        <v>140</v>
      </c>
      <c r="B53" s="110" t="s">
        <v>17</v>
      </c>
      <c r="C53" s="43">
        <v>49771</v>
      </c>
      <c r="D53" s="43">
        <v>48347</v>
      </c>
      <c r="E53" s="36">
        <v>47031</v>
      </c>
      <c r="F53" s="36">
        <v>47002</v>
      </c>
      <c r="G53" s="60">
        <v>44189</v>
      </c>
      <c r="H53" s="6"/>
      <c r="I53" s="4"/>
      <c r="J53" s="27">
        <f>RATE((1999-1990),0,-C53,D53)</f>
        <v>-3.2201721647178386E-3</v>
      </c>
      <c r="K53" s="27">
        <f>RATE((2008-1999),0,-D53,E53)</f>
        <v>-3.0616606009502226E-3</v>
      </c>
      <c r="L53" s="27">
        <f>RATE((2013-2008),0,-E53,F53)</f>
        <v>-1.2335334301392839E-4</v>
      </c>
      <c r="M53" s="27">
        <f>RATE((2019-2013),0,-F53,G53)</f>
        <v>-1.0232993752980916E-2</v>
      </c>
      <c r="N53" s="4"/>
      <c r="O53" s="4"/>
      <c r="P53" s="4"/>
      <c r="Q53" s="4"/>
      <c r="R53" s="4"/>
      <c r="S53" s="4"/>
      <c r="T53" s="4"/>
      <c r="U53" s="4"/>
      <c r="V53" s="4"/>
      <c r="W53" s="4"/>
    </row>
    <row r="54" spans="1:23" ht="18.75" customHeight="1" thickBot="1" x14ac:dyDescent="0.3">
      <c r="A54" s="127"/>
      <c r="B54" s="110" t="s">
        <v>36</v>
      </c>
      <c r="C54" s="43">
        <v>109377</v>
      </c>
      <c r="D54" s="43">
        <v>108174</v>
      </c>
      <c r="E54" s="36">
        <v>109183</v>
      </c>
      <c r="F54" s="36">
        <v>109757</v>
      </c>
      <c r="G54" s="60">
        <v>108747</v>
      </c>
      <c r="H54" s="6"/>
      <c r="I54" s="4"/>
      <c r="J54" s="27">
        <f t="shared" ref="J54:J72" si="4">RATE((1999-1990),0,-C54,D54)</f>
        <v>-1.2280884410602287E-3</v>
      </c>
      <c r="K54" s="27">
        <f t="shared" ref="K54:K72" si="5">RATE((2008-1999),0,-D54,E54)</f>
        <v>1.0321246909138953E-3</v>
      </c>
      <c r="L54" s="27">
        <f t="shared" ref="L54:L72" si="6">RATE((2013-2008),0,-E54,F54)</f>
        <v>1.0492416105261197E-3</v>
      </c>
      <c r="M54" s="27">
        <f t="shared" si="3"/>
        <v>-1.5396049006613434E-3</v>
      </c>
      <c r="N54" s="4"/>
      <c r="O54" s="4"/>
      <c r="P54" s="4"/>
      <c r="Q54" s="4"/>
      <c r="R54" s="4"/>
      <c r="S54" s="4"/>
      <c r="T54" s="4"/>
      <c r="U54" s="4"/>
      <c r="V54" s="4"/>
      <c r="W54" s="4"/>
    </row>
    <row r="55" spans="1:23" ht="18.75" customHeight="1" thickBot="1" x14ac:dyDescent="0.3">
      <c r="A55" s="127"/>
      <c r="B55" s="110" t="s">
        <v>43</v>
      </c>
      <c r="C55" s="43">
        <v>120689</v>
      </c>
      <c r="D55" s="43">
        <v>119974</v>
      </c>
      <c r="E55" s="36">
        <v>121281</v>
      </c>
      <c r="F55" s="36">
        <v>121282</v>
      </c>
      <c r="G55" s="60">
        <v>117765</v>
      </c>
      <c r="H55" s="6"/>
      <c r="I55" s="4"/>
      <c r="J55" s="27">
        <f t="shared" si="4"/>
        <v>-6.5999724650582536E-4</v>
      </c>
      <c r="K55" s="27">
        <f t="shared" si="5"/>
        <v>1.2046266030074229E-3</v>
      </c>
      <c r="L55" s="27">
        <f t="shared" si="6"/>
        <v>1.6490574813907694E-6</v>
      </c>
      <c r="M55" s="27">
        <f t="shared" si="3"/>
        <v>-4.8925422015187441E-3</v>
      </c>
      <c r="N55" s="4"/>
      <c r="O55" s="4"/>
      <c r="P55" s="4"/>
      <c r="Q55" s="4"/>
      <c r="R55" s="4"/>
      <c r="S55" s="4"/>
      <c r="T55" s="4"/>
      <c r="U55" s="4"/>
      <c r="V55" s="4"/>
      <c r="W55" s="4"/>
    </row>
    <row r="56" spans="1:23" ht="18.75" customHeight="1" thickBot="1" x14ac:dyDescent="0.3">
      <c r="A56" s="127"/>
      <c r="B56" s="110" t="s">
        <v>50</v>
      </c>
      <c r="C56" s="43">
        <v>278439</v>
      </c>
      <c r="D56" s="43">
        <v>288789</v>
      </c>
      <c r="E56" s="36">
        <v>288579</v>
      </c>
      <c r="F56" s="36">
        <v>292005</v>
      </c>
      <c r="G56" s="60">
        <v>296154</v>
      </c>
      <c r="H56" s="6"/>
      <c r="I56" s="4"/>
      <c r="J56" s="27">
        <f t="shared" si="4"/>
        <v>4.0634906578900249E-3</v>
      </c>
      <c r="K56" s="27">
        <f t="shared" si="5"/>
        <v>-8.0823292635224763E-5</v>
      </c>
      <c r="L56" s="27">
        <f t="shared" si="6"/>
        <v>2.3631973172826243E-3</v>
      </c>
      <c r="M56" s="27">
        <f t="shared" si="3"/>
        <v>2.35421079453607E-3</v>
      </c>
      <c r="N56" s="4"/>
      <c r="O56" s="4"/>
      <c r="P56" s="4"/>
      <c r="Q56" s="4"/>
      <c r="R56" s="4"/>
      <c r="S56" s="4"/>
      <c r="T56" s="4"/>
      <c r="U56" s="4"/>
      <c r="V56" s="4"/>
      <c r="W56" s="4"/>
    </row>
    <row r="57" spans="1:23" ht="18.75" customHeight="1" thickBot="1" x14ac:dyDescent="0.3">
      <c r="A57" s="127"/>
      <c r="B57" s="110" t="s">
        <v>138</v>
      </c>
      <c r="C57" s="43">
        <v>66880</v>
      </c>
      <c r="D57" s="43">
        <v>64400</v>
      </c>
      <c r="E57" s="36">
        <v>62090</v>
      </c>
      <c r="F57" s="36">
        <v>61224</v>
      </c>
      <c r="G57" s="60">
        <v>58349</v>
      </c>
      <c r="H57" s="6"/>
      <c r="I57" s="4"/>
      <c r="J57" s="27">
        <f t="shared" si="4"/>
        <v>-4.1896804378965058E-3</v>
      </c>
      <c r="K57" s="27">
        <f>RATE((2008-1999),0,-D57,E57)</f>
        <v>-4.0505175160484488E-3</v>
      </c>
      <c r="L57" s="27">
        <f t="shared" si="6"/>
        <v>-2.8051932456238898E-3</v>
      </c>
      <c r="M57" s="27">
        <f t="shared" si="3"/>
        <v>-7.9841309645868417E-3</v>
      </c>
      <c r="N57" s="4"/>
      <c r="O57" s="4"/>
      <c r="P57" s="4"/>
      <c r="Q57" s="4"/>
      <c r="R57" s="4"/>
      <c r="S57" s="4"/>
      <c r="T57" s="4"/>
      <c r="U57" s="4"/>
      <c r="V57" s="4"/>
      <c r="W57" s="4"/>
    </row>
    <row r="58" spans="1:23" ht="18.75" customHeight="1" thickBot="1" x14ac:dyDescent="0.3">
      <c r="A58" s="127"/>
      <c r="B58" s="110" t="s">
        <v>137</v>
      </c>
      <c r="C58" s="43">
        <v>83690</v>
      </c>
      <c r="D58" s="43">
        <v>78808</v>
      </c>
      <c r="E58" s="36">
        <v>71534</v>
      </c>
      <c r="F58" s="36">
        <v>70294</v>
      </c>
      <c r="G58" s="60">
        <v>66946</v>
      </c>
      <c r="H58" s="6"/>
      <c r="I58" s="4"/>
      <c r="J58" s="27">
        <f t="shared" si="4"/>
        <v>-6.6560807821130375E-3</v>
      </c>
      <c r="K58" s="27">
        <f t="shared" si="5"/>
        <v>-1.0702500015889878E-2</v>
      </c>
      <c r="L58" s="27">
        <f t="shared" si="6"/>
        <v>-3.4911745254914955E-3</v>
      </c>
      <c r="M58" s="27">
        <f t="shared" si="3"/>
        <v>-8.1003675010811651E-3</v>
      </c>
      <c r="N58" s="4"/>
      <c r="O58" s="4"/>
      <c r="P58" s="4"/>
      <c r="Q58" s="4"/>
      <c r="R58" s="4"/>
      <c r="S58" s="4"/>
      <c r="T58" s="4"/>
      <c r="U58" s="4"/>
      <c r="V58" s="4"/>
      <c r="W58" s="4"/>
    </row>
    <row r="59" spans="1:23" x14ac:dyDescent="0.25">
      <c r="A59" s="4"/>
      <c r="B59" s="4"/>
      <c r="C59" s="4"/>
      <c r="D59" s="4"/>
      <c r="E59" s="4"/>
      <c r="F59" s="4"/>
      <c r="G59" s="79"/>
      <c r="H59" s="4"/>
      <c r="I59" s="4"/>
      <c r="J59" s="4"/>
      <c r="K59" s="4"/>
      <c r="L59" s="4"/>
      <c r="N59" s="4"/>
      <c r="O59" s="4"/>
      <c r="P59" s="4"/>
      <c r="Q59" s="4"/>
      <c r="R59" s="4"/>
      <c r="S59" s="4"/>
      <c r="T59" s="4"/>
      <c r="U59" s="4"/>
      <c r="V59" s="4"/>
      <c r="W59" s="4"/>
    </row>
    <row r="60" spans="1:23" ht="15" customHeight="1" thickBot="1" x14ac:dyDescent="0.3">
      <c r="A60" s="132" t="s">
        <v>128</v>
      </c>
      <c r="B60" s="110" t="s">
        <v>127</v>
      </c>
      <c r="C60" s="43">
        <v>28996</v>
      </c>
      <c r="D60" s="43">
        <v>28195</v>
      </c>
      <c r="E60" s="36">
        <v>26183</v>
      </c>
      <c r="F60" s="36">
        <v>25650</v>
      </c>
      <c r="G60" s="60">
        <v>23641</v>
      </c>
      <c r="H60" s="4"/>
      <c r="I60" s="4"/>
      <c r="J60" s="27">
        <f t="shared" si="4"/>
        <v>-3.1077422938931526E-3</v>
      </c>
      <c r="K60" s="27">
        <f t="shared" si="5"/>
        <v>-8.1922934314228799E-3</v>
      </c>
      <c r="L60" s="27">
        <f t="shared" si="6"/>
        <v>-4.1049064621995991E-3</v>
      </c>
      <c r="M60" s="27">
        <f>RATE((2019-2013),0,-F60,G60)</f>
        <v>-1.3501538555985111E-2</v>
      </c>
      <c r="N60" s="4"/>
      <c r="O60" s="4"/>
      <c r="P60" s="4"/>
      <c r="Q60" s="4"/>
      <c r="R60" s="4"/>
      <c r="S60" s="4"/>
      <c r="T60" s="4"/>
      <c r="U60" s="4"/>
      <c r="V60" s="4"/>
      <c r="W60" s="4"/>
    </row>
    <row r="61" spans="1:23" ht="15.75" thickBot="1" x14ac:dyDescent="0.3">
      <c r="A61" s="133"/>
      <c r="B61" s="110" t="s">
        <v>125</v>
      </c>
      <c r="C61" s="43">
        <v>40726</v>
      </c>
      <c r="D61" s="43">
        <v>39144</v>
      </c>
      <c r="E61" s="36">
        <v>36790</v>
      </c>
      <c r="F61" s="36">
        <v>36187</v>
      </c>
      <c r="G61" s="60">
        <v>34222</v>
      </c>
      <c r="H61" s="4"/>
      <c r="I61" s="4"/>
      <c r="J61" s="27">
        <f t="shared" si="4"/>
        <v>-4.3924974335902284E-3</v>
      </c>
      <c r="K61" s="27">
        <f t="shared" si="5"/>
        <v>-6.867541564591937E-3</v>
      </c>
      <c r="L61" s="27">
        <f t="shared" si="6"/>
        <v>-3.2997699139759333E-3</v>
      </c>
      <c r="M61" s="27">
        <f t="shared" si="3"/>
        <v>-9.262044925718485E-3</v>
      </c>
      <c r="N61" s="4"/>
      <c r="O61" s="4"/>
      <c r="P61" s="4"/>
      <c r="Q61" s="4"/>
      <c r="R61" s="4"/>
      <c r="S61" s="4"/>
      <c r="T61" s="4"/>
      <c r="U61" s="4"/>
      <c r="V61" s="4"/>
      <c r="W61" s="4"/>
    </row>
    <row r="62" spans="1:23" ht="15.75" thickBot="1" x14ac:dyDescent="0.3">
      <c r="A62" s="133"/>
      <c r="B62" s="110" t="s">
        <v>126</v>
      </c>
      <c r="C62" s="43">
        <v>69649</v>
      </c>
      <c r="D62" s="43">
        <v>65593</v>
      </c>
      <c r="E62" s="36">
        <v>60797</v>
      </c>
      <c r="F62" s="36">
        <v>58707</v>
      </c>
      <c r="G62" s="60">
        <v>56395</v>
      </c>
      <c r="H62" s="4"/>
      <c r="I62" s="4"/>
      <c r="J62" s="27">
        <f t="shared" si="4"/>
        <v>-6.6444230712075373E-3</v>
      </c>
      <c r="K62" s="27">
        <f t="shared" si="5"/>
        <v>-8.401016708986183E-3</v>
      </c>
      <c r="L62" s="27">
        <f t="shared" si="6"/>
        <v>-6.9718780035550494E-3</v>
      </c>
      <c r="M62" s="27">
        <f t="shared" si="3"/>
        <v>-6.6740403435727918E-3</v>
      </c>
      <c r="N62" s="4"/>
      <c r="O62" s="4"/>
      <c r="P62" s="4"/>
      <c r="Q62" s="4"/>
      <c r="R62" s="4"/>
      <c r="S62" s="4"/>
      <c r="T62" s="4"/>
      <c r="U62" s="4"/>
      <c r="V62" s="4"/>
      <c r="W62" s="4"/>
    </row>
    <row r="63" spans="1:23" ht="15.75" thickBot="1" x14ac:dyDescent="0.3">
      <c r="A63" s="132" t="s">
        <v>132</v>
      </c>
      <c r="B63" s="110" t="s">
        <v>133</v>
      </c>
      <c r="C63" s="43">
        <v>5382</v>
      </c>
      <c r="D63" s="43">
        <v>5298</v>
      </c>
      <c r="E63" s="36">
        <v>5594</v>
      </c>
      <c r="F63" s="36">
        <v>5708</v>
      </c>
      <c r="G63" s="60">
        <v>5677</v>
      </c>
      <c r="H63" s="4"/>
      <c r="I63" s="4"/>
      <c r="J63" s="27">
        <f t="shared" si="4"/>
        <v>-1.7463246702778795E-3</v>
      </c>
      <c r="K63" s="27">
        <f t="shared" si="5"/>
        <v>6.0588592979160987E-3</v>
      </c>
      <c r="L63" s="27">
        <f t="shared" si="6"/>
        <v>4.042971815800339E-3</v>
      </c>
      <c r="M63" s="27">
        <f t="shared" si="3"/>
        <v>-9.0721746682811402E-4</v>
      </c>
      <c r="N63" s="4"/>
      <c r="O63" s="4"/>
      <c r="P63" s="4"/>
      <c r="Q63" s="4"/>
      <c r="R63" s="4"/>
      <c r="S63" s="4"/>
      <c r="T63" s="4"/>
      <c r="U63" s="4"/>
      <c r="V63" s="4"/>
      <c r="W63" s="4"/>
    </row>
    <row r="64" spans="1:23" ht="15.75" thickBot="1" x14ac:dyDescent="0.3">
      <c r="A64" s="133"/>
      <c r="B64" s="111" t="s">
        <v>134</v>
      </c>
      <c r="C64" s="43">
        <v>12230</v>
      </c>
      <c r="D64" s="43">
        <v>11792</v>
      </c>
      <c r="E64" s="36">
        <v>12062</v>
      </c>
      <c r="F64" s="36">
        <v>12310</v>
      </c>
      <c r="G64" s="60">
        <v>11565</v>
      </c>
      <c r="H64" s="4"/>
      <c r="I64" s="6"/>
      <c r="J64" s="27">
        <f t="shared" si="4"/>
        <v>-4.0440910226754246E-3</v>
      </c>
      <c r="K64" s="27">
        <f>RATE((2008-1999),0,-D64,E64)</f>
        <v>2.5185751375317459E-3</v>
      </c>
      <c r="L64" s="27">
        <f>RATE((2013-2008),0,-E64,F64)</f>
        <v>4.0786803018340312E-3</v>
      </c>
      <c r="M64" s="27">
        <f t="shared" si="3"/>
        <v>-1.0350831671860463E-2</v>
      </c>
      <c r="N64" s="4"/>
      <c r="O64" s="4"/>
      <c r="P64" s="4"/>
      <c r="Q64" s="4"/>
      <c r="R64" s="4"/>
      <c r="S64" s="4"/>
      <c r="T64" s="4"/>
      <c r="U64" s="4"/>
      <c r="V64" s="4"/>
      <c r="W64" s="4"/>
    </row>
    <row r="65" spans="1:23" ht="15.75" thickBot="1" x14ac:dyDescent="0.3">
      <c r="A65" s="133"/>
      <c r="B65" s="111" t="s">
        <v>135</v>
      </c>
      <c r="C65" s="43">
        <v>80937</v>
      </c>
      <c r="D65" s="43">
        <v>79896</v>
      </c>
      <c r="E65" s="36">
        <v>79707</v>
      </c>
      <c r="F65" s="36">
        <v>80154</v>
      </c>
      <c r="G65" s="60">
        <v>79618</v>
      </c>
      <c r="H65" s="4"/>
      <c r="I65" s="4"/>
      <c r="J65" s="27">
        <f t="shared" si="4"/>
        <v>-1.4373310852216737E-3</v>
      </c>
      <c r="K65" s="27">
        <f t="shared" si="5"/>
        <v>-2.63118449527123E-4</v>
      </c>
      <c r="L65" s="27">
        <f t="shared" si="6"/>
        <v>1.1191003132121566E-3</v>
      </c>
      <c r="M65" s="27">
        <f>RATE((2019-2013),0,-F65,G65)</f>
        <v>-1.1176393580122944E-3</v>
      </c>
      <c r="N65" s="4"/>
      <c r="O65" s="4"/>
      <c r="P65" s="4"/>
      <c r="Q65" s="4"/>
      <c r="R65" s="4"/>
      <c r="S65" s="4"/>
      <c r="T65" s="4"/>
      <c r="U65" s="4"/>
      <c r="V65" s="4"/>
      <c r="W65" s="4"/>
    </row>
    <row r="66" spans="1:23" x14ac:dyDescent="0.25">
      <c r="A66" s="123"/>
      <c r="B66" s="124" t="s">
        <v>169</v>
      </c>
      <c r="C66" s="125">
        <v>278439</v>
      </c>
      <c r="D66" s="125">
        <v>288789</v>
      </c>
      <c r="E66" s="126">
        <v>288579</v>
      </c>
      <c r="F66" s="126">
        <v>292005</v>
      </c>
      <c r="G66" s="118">
        <v>296154</v>
      </c>
      <c r="H66" s="4"/>
      <c r="I66" s="4"/>
      <c r="J66" s="27">
        <f t="shared" ref="J66" si="7">RATE((1999-1990),0,-C66,D66)</f>
        <v>4.0634906578900249E-3</v>
      </c>
      <c r="K66" s="27">
        <f t="shared" ref="K66" si="8">RATE((2008-1999),0,-D66,E66)</f>
        <v>-8.0823292635224763E-5</v>
      </c>
      <c r="L66" s="27">
        <f t="shared" ref="L66" si="9">RATE((2013-2008),0,-E66,F66)</f>
        <v>2.3631973172826243E-3</v>
      </c>
      <c r="M66" s="27">
        <f t="shared" ref="M66" si="10">RATE((2019-2013),0,-F66,G66)</f>
        <v>2.35421079453607E-3</v>
      </c>
      <c r="N66" s="4"/>
      <c r="O66" s="4"/>
      <c r="P66" s="4"/>
      <c r="Q66" s="4"/>
      <c r="R66" s="4"/>
      <c r="S66" s="4"/>
      <c r="T66" s="4"/>
      <c r="U66" s="4"/>
      <c r="V66" s="4"/>
      <c r="W66" s="4"/>
    </row>
    <row r="67" spans="1:23" x14ac:dyDescent="0.25">
      <c r="A67" s="5"/>
      <c r="B67" s="3"/>
      <c r="C67" s="4"/>
      <c r="D67" s="4"/>
      <c r="E67" s="4"/>
      <c r="F67" s="4"/>
      <c r="G67" s="79"/>
      <c r="H67" s="4"/>
      <c r="I67" s="4"/>
      <c r="J67" s="4"/>
      <c r="K67" s="4"/>
      <c r="L67" s="4"/>
      <c r="N67" s="4"/>
      <c r="O67" s="4"/>
      <c r="P67" s="4"/>
      <c r="Q67" s="4"/>
      <c r="R67" s="4"/>
      <c r="S67" s="4"/>
      <c r="T67" s="4"/>
      <c r="U67" s="4"/>
      <c r="V67" s="4"/>
      <c r="W67" s="4"/>
    </row>
    <row r="68" spans="1:23" ht="15.75" thickBot="1" x14ac:dyDescent="0.3">
      <c r="A68" s="127" t="s">
        <v>136</v>
      </c>
      <c r="B68" s="112" t="s">
        <v>17</v>
      </c>
      <c r="C68" s="42">
        <v>17033</v>
      </c>
      <c r="D68" s="43">
        <v>16737</v>
      </c>
      <c r="E68" s="36">
        <v>14207</v>
      </c>
      <c r="F68" s="36">
        <v>13174</v>
      </c>
      <c r="G68" s="60">
        <v>11376</v>
      </c>
      <c r="H68" s="4"/>
      <c r="I68" s="4"/>
      <c r="J68" s="27">
        <f t="shared" si="4"/>
        <v>-1.9459709549210402E-3</v>
      </c>
      <c r="K68" s="27">
        <f t="shared" si="5"/>
        <v>-1.8044876482853797E-2</v>
      </c>
      <c r="L68" s="27">
        <f t="shared" si="6"/>
        <v>-1.49845199377341E-2</v>
      </c>
      <c r="M68" s="27">
        <f t="shared" si="3"/>
        <v>-2.4159914540780456E-2</v>
      </c>
      <c r="N68" s="4"/>
      <c r="O68" s="4"/>
      <c r="P68" s="4"/>
      <c r="Q68" s="4"/>
      <c r="R68" s="4"/>
      <c r="S68" s="4"/>
      <c r="T68" s="4"/>
      <c r="U68" s="4"/>
      <c r="V68" s="4"/>
      <c r="W68" s="4"/>
    </row>
    <row r="69" spans="1:23" ht="15.75" customHeight="1" thickBot="1" x14ac:dyDescent="0.3">
      <c r="A69" s="127"/>
      <c r="B69" s="110" t="s">
        <v>137</v>
      </c>
      <c r="C69" s="43">
        <v>33552</v>
      </c>
      <c r="D69" s="43">
        <v>30900</v>
      </c>
      <c r="E69" s="36">
        <v>26404</v>
      </c>
      <c r="F69" s="36">
        <v>25626</v>
      </c>
      <c r="G69" s="60">
        <v>22928</v>
      </c>
      <c r="H69" s="4"/>
      <c r="I69" s="4"/>
      <c r="J69" s="27">
        <f t="shared" si="4"/>
        <v>-9.1071971007971285E-3</v>
      </c>
      <c r="K69" s="27">
        <f t="shared" si="5"/>
        <v>-1.7319449357159584E-2</v>
      </c>
      <c r="L69" s="27">
        <f t="shared" si="6"/>
        <v>-5.9637563321806386E-3</v>
      </c>
      <c r="M69" s="27">
        <f t="shared" si="3"/>
        <v>-1.8370596792982457E-2</v>
      </c>
      <c r="N69" s="4"/>
      <c r="O69" s="4"/>
      <c r="P69" s="4"/>
      <c r="Q69" s="4"/>
      <c r="R69" s="4"/>
      <c r="S69" s="4"/>
      <c r="T69" s="4"/>
      <c r="U69" s="4"/>
      <c r="V69" s="4"/>
      <c r="W69" s="4"/>
    </row>
    <row r="70" spans="1:23" ht="15.75" thickBot="1" x14ac:dyDescent="0.3">
      <c r="A70" s="127"/>
      <c r="B70" s="110" t="s">
        <v>138</v>
      </c>
      <c r="C70" s="43">
        <v>17545</v>
      </c>
      <c r="D70" s="43">
        <v>16944</v>
      </c>
      <c r="E70" s="36">
        <v>15757</v>
      </c>
      <c r="F70" s="36">
        <v>15950</v>
      </c>
      <c r="G70" s="60">
        <v>14625</v>
      </c>
      <c r="H70" s="4"/>
      <c r="I70" s="4"/>
      <c r="J70" s="27">
        <f t="shared" si="4"/>
        <v>-3.865312614924051E-3</v>
      </c>
      <c r="K70" s="27">
        <f t="shared" si="5"/>
        <v>-8.0374233321856281E-3</v>
      </c>
      <c r="L70" s="27">
        <f t="shared" si="6"/>
        <v>2.4377902405124784E-3</v>
      </c>
      <c r="M70" s="27">
        <f t="shared" si="3"/>
        <v>-1.4350442604602087E-2</v>
      </c>
      <c r="N70" s="4"/>
      <c r="O70" s="4"/>
      <c r="P70" s="4"/>
      <c r="Q70" s="4"/>
      <c r="R70" s="4"/>
      <c r="S70" s="4"/>
      <c r="T70" s="4"/>
      <c r="U70" s="4"/>
      <c r="V70" s="4"/>
      <c r="W70" s="4"/>
    </row>
    <row r="71" spans="1:23" ht="15.75" thickBot="1" x14ac:dyDescent="0.3">
      <c r="A71" s="127"/>
      <c r="B71" s="110" t="s">
        <v>36</v>
      </c>
      <c r="C71" s="43">
        <v>48423</v>
      </c>
      <c r="D71" s="43">
        <v>47339</v>
      </c>
      <c r="E71" s="36">
        <v>46138</v>
      </c>
      <c r="F71" s="36">
        <v>44899</v>
      </c>
      <c r="G71" s="60">
        <v>44379</v>
      </c>
      <c r="H71" s="4"/>
      <c r="I71" s="4"/>
      <c r="J71" s="27">
        <f t="shared" si="4"/>
        <v>-2.5124415646639027E-3</v>
      </c>
      <c r="K71" s="27">
        <f t="shared" si="5"/>
        <v>-2.8512136152693329E-3</v>
      </c>
      <c r="L71" s="27">
        <f t="shared" si="6"/>
        <v>-5.4294833215140399E-3</v>
      </c>
      <c r="M71" s="27">
        <f t="shared" si="3"/>
        <v>-1.9396394978247733E-3</v>
      </c>
      <c r="N71" s="4"/>
      <c r="O71" s="4"/>
      <c r="P71" s="4"/>
      <c r="Q71" s="4"/>
      <c r="R71" s="4"/>
      <c r="S71" s="4"/>
      <c r="T71" s="4"/>
      <c r="U71" s="4"/>
      <c r="V71" s="4"/>
      <c r="W71" s="4"/>
    </row>
    <row r="72" spans="1:23" ht="15.75" thickBot="1" x14ac:dyDescent="0.3">
      <c r="A72" s="127"/>
      <c r="B72" s="110" t="s">
        <v>50</v>
      </c>
      <c r="C72" s="43">
        <v>180620</v>
      </c>
      <c r="D72" s="43">
        <v>187206</v>
      </c>
      <c r="E72" s="36">
        <v>181468</v>
      </c>
      <c r="F72" s="36">
        <v>182592</v>
      </c>
      <c r="G72" s="60">
        <v>181194</v>
      </c>
      <c r="H72" s="4"/>
      <c r="I72" s="4"/>
      <c r="J72" s="27">
        <f t="shared" si="4"/>
        <v>3.9872879415519605E-3</v>
      </c>
      <c r="K72" s="27">
        <f t="shared" si="5"/>
        <v>-3.4529454022171591E-3</v>
      </c>
      <c r="L72" s="27">
        <f t="shared" si="6"/>
        <v>1.2357280775783434E-3</v>
      </c>
      <c r="M72" s="27">
        <f t="shared" si="3"/>
        <v>-1.2801590818968774E-3</v>
      </c>
      <c r="N72" s="4"/>
      <c r="O72" s="4"/>
      <c r="P72" s="4"/>
      <c r="Q72" s="4"/>
      <c r="R72" s="4"/>
      <c r="S72" s="4"/>
      <c r="T72" s="4"/>
      <c r="U72" s="4"/>
      <c r="V72" s="4"/>
      <c r="W72" s="4"/>
    </row>
    <row r="73" spans="1:23" ht="15.75" thickBot="1" x14ac:dyDescent="0.3">
      <c r="A73" s="127"/>
      <c r="B73" s="110" t="s">
        <v>139</v>
      </c>
      <c r="C73" s="43">
        <v>26682</v>
      </c>
      <c r="D73" s="43">
        <v>25844</v>
      </c>
      <c r="E73" s="36">
        <v>24609</v>
      </c>
      <c r="F73" s="36">
        <v>23413</v>
      </c>
      <c r="G73" s="60">
        <v>22433</v>
      </c>
      <c r="H73" s="4"/>
      <c r="I73" s="4"/>
      <c r="J73" s="27">
        <f>RATE((1999-1990),0,-C73,D73)</f>
        <v>-3.5393566653709042E-3</v>
      </c>
      <c r="K73" s="27">
        <f>RATE((2008-1999),0,-D73,E73)</f>
        <v>-5.4259191254431806E-3</v>
      </c>
      <c r="L73" s="27">
        <f>RATE((2013-2008),0,-E73,F73)</f>
        <v>-9.9146834236291028E-3</v>
      </c>
      <c r="M73" s="27">
        <f t="shared" si="3"/>
        <v>-7.1010566053012437E-3</v>
      </c>
      <c r="N73" s="4"/>
      <c r="O73" s="4"/>
      <c r="P73" s="4"/>
      <c r="Q73" s="4"/>
      <c r="R73" s="4"/>
      <c r="S73" s="4"/>
      <c r="T73" s="4"/>
      <c r="U73" s="4"/>
      <c r="V73" s="4"/>
      <c r="W73" s="4"/>
    </row>
    <row r="74" spans="1:23" x14ac:dyDescent="0.25">
      <c r="A74" s="4"/>
      <c r="B74" s="4"/>
      <c r="C74" s="4"/>
      <c r="D74" s="4"/>
      <c r="E74" s="4"/>
      <c r="F74" s="4"/>
      <c r="G74" s="6"/>
      <c r="H74" s="4"/>
      <c r="I74" s="4"/>
      <c r="J74" s="4"/>
      <c r="K74" s="4"/>
      <c r="L74" s="4"/>
      <c r="M74" s="4"/>
      <c r="N74" s="4"/>
      <c r="O74" s="4"/>
      <c r="P74" s="4"/>
      <c r="Q74" s="4"/>
      <c r="R74" s="4"/>
      <c r="S74" s="4"/>
      <c r="T74" s="4"/>
      <c r="U74" s="4"/>
      <c r="V74" s="4"/>
      <c r="W74" s="4"/>
    </row>
    <row r="75" spans="1:23" x14ac:dyDescent="0.25">
      <c r="A75" s="4"/>
      <c r="B75" s="4"/>
      <c r="C75" s="4"/>
      <c r="D75" s="4"/>
      <c r="E75" s="4"/>
      <c r="F75" s="4"/>
      <c r="G75" s="6"/>
      <c r="H75" s="4"/>
      <c r="I75" s="4"/>
      <c r="J75" s="4"/>
      <c r="K75" s="4"/>
      <c r="L75" s="4"/>
      <c r="M75" s="4"/>
      <c r="N75" s="4"/>
      <c r="O75" s="4"/>
      <c r="P75" s="4"/>
      <c r="Q75" s="4"/>
      <c r="R75" s="4"/>
      <c r="S75" s="4"/>
      <c r="T75" s="4"/>
      <c r="U75" s="4"/>
      <c r="V75" s="4"/>
      <c r="W75" s="4"/>
    </row>
    <row r="76" spans="1:23" x14ac:dyDescent="0.25">
      <c r="A76" s="4"/>
      <c r="B76" s="4"/>
      <c r="C76" s="4"/>
      <c r="D76" s="4"/>
      <c r="E76" s="4"/>
      <c r="F76" s="4"/>
      <c r="G76" s="6"/>
      <c r="H76" s="6"/>
      <c r="I76" s="4"/>
      <c r="J76" s="4"/>
      <c r="K76" s="4"/>
      <c r="L76" s="4"/>
      <c r="M76" s="4"/>
      <c r="N76" s="4"/>
      <c r="O76" s="4"/>
      <c r="P76" s="4"/>
      <c r="Q76" s="4"/>
      <c r="R76" s="4"/>
      <c r="S76" s="4"/>
      <c r="T76" s="4"/>
      <c r="U76" s="4"/>
      <c r="V76" s="4"/>
      <c r="W76" s="4"/>
    </row>
    <row r="77" spans="1:23" x14ac:dyDescent="0.25">
      <c r="A77" s="4"/>
      <c r="B77" s="4"/>
      <c r="C77" s="4"/>
      <c r="D77" s="4"/>
      <c r="E77" s="4"/>
      <c r="F77" s="4"/>
      <c r="G77" s="6"/>
      <c r="H77" s="4"/>
      <c r="I77" s="4"/>
      <c r="J77" s="4"/>
      <c r="K77" s="4"/>
      <c r="L77" s="4"/>
      <c r="M77" s="4"/>
      <c r="N77" s="4"/>
      <c r="O77" s="4"/>
      <c r="P77" s="4"/>
      <c r="Q77" s="4"/>
      <c r="R77" s="4"/>
      <c r="S77" s="4"/>
      <c r="T77" s="4"/>
      <c r="U77" s="4"/>
      <c r="V77" s="4"/>
      <c r="W77" s="4"/>
    </row>
    <row r="78" spans="1:23" x14ac:dyDescent="0.25">
      <c r="A78" s="4"/>
      <c r="B78" s="4"/>
      <c r="C78" s="4"/>
      <c r="D78" s="4"/>
      <c r="E78" s="4"/>
      <c r="F78" s="4"/>
      <c r="G78" s="6"/>
      <c r="H78" s="4"/>
      <c r="I78" s="4"/>
      <c r="J78" s="4"/>
      <c r="K78" s="4"/>
      <c r="L78" s="4"/>
      <c r="M78" s="4"/>
      <c r="N78" s="4"/>
      <c r="O78" s="4"/>
      <c r="P78" s="4"/>
      <c r="Q78" s="4"/>
      <c r="R78" s="4"/>
      <c r="S78" s="4"/>
      <c r="T78" s="4"/>
      <c r="U78" s="4"/>
      <c r="V78" s="4"/>
      <c r="W78" s="4"/>
    </row>
    <row r="79" spans="1:23" x14ac:dyDescent="0.25">
      <c r="A79" s="4"/>
      <c r="B79" s="4"/>
      <c r="C79" s="4"/>
      <c r="D79" s="4"/>
      <c r="E79" s="4"/>
      <c r="F79" s="4"/>
      <c r="G79" s="6"/>
      <c r="H79" s="4"/>
      <c r="I79" s="4"/>
      <c r="J79" s="4"/>
      <c r="K79" s="4"/>
      <c r="L79" s="4"/>
      <c r="M79" s="4"/>
      <c r="N79" s="4"/>
      <c r="O79" s="4"/>
      <c r="P79" s="4"/>
      <c r="Q79" s="4"/>
      <c r="R79" s="4"/>
      <c r="S79" s="4"/>
      <c r="T79" s="4"/>
      <c r="U79" s="4"/>
      <c r="V79" s="4"/>
      <c r="W79" s="4"/>
    </row>
    <row r="80" spans="1:23" x14ac:dyDescent="0.25">
      <c r="A80" s="4"/>
      <c r="B80" s="4"/>
      <c r="C80" s="4"/>
      <c r="D80" s="4"/>
      <c r="E80" s="4"/>
      <c r="F80" s="4"/>
      <c r="G80" s="6"/>
      <c r="H80" s="4"/>
      <c r="I80" s="4"/>
      <c r="J80" s="4"/>
      <c r="K80" s="4"/>
      <c r="L80" s="4"/>
      <c r="M80" s="4"/>
      <c r="N80" s="4"/>
      <c r="O80" s="4"/>
      <c r="P80" s="4"/>
      <c r="Q80" s="4"/>
      <c r="R80" s="4"/>
      <c r="S80" s="4"/>
      <c r="T80" s="4"/>
      <c r="U80" s="4"/>
      <c r="V80" s="4"/>
      <c r="W80" s="4"/>
    </row>
    <row r="81" spans="7:7" s="4" customFormat="1" x14ac:dyDescent="0.25">
      <c r="G81" s="6"/>
    </row>
    <row r="82" spans="7:7" s="4" customFormat="1" x14ac:dyDescent="0.25">
      <c r="G82" s="6"/>
    </row>
    <row r="83" spans="7:7" s="4" customFormat="1" x14ac:dyDescent="0.25">
      <c r="G83" s="6"/>
    </row>
    <row r="84" spans="7:7" s="4" customFormat="1" x14ac:dyDescent="0.25">
      <c r="G84" s="6"/>
    </row>
    <row r="85" spans="7:7" s="4" customFormat="1" x14ac:dyDescent="0.25"/>
    <row r="86" spans="7:7" s="4" customFormat="1" x14ac:dyDescent="0.25"/>
    <row r="87" spans="7:7" s="4" customFormat="1" x14ac:dyDescent="0.25"/>
    <row r="88" spans="7:7" s="4" customFormat="1" x14ac:dyDescent="0.25"/>
    <row r="89" spans="7:7" s="4" customFormat="1" x14ac:dyDescent="0.25"/>
    <row r="90" spans="7:7" s="4" customFormat="1" x14ac:dyDescent="0.25"/>
    <row r="91" spans="7:7" s="4" customFormat="1" x14ac:dyDescent="0.25"/>
    <row r="92" spans="7:7" s="4" customFormat="1" x14ac:dyDescent="0.25"/>
    <row r="93" spans="7:7" s="4" customFormat="1" x14ac:dyDescent="0.25"/>
    <row r="94" spans="7:7" s="4" customFormat="1" x14ac:dyDescent="0.25"/>
    <row r="95" spans="7:7" s="4" customFormat="1" x14ac:dyDescent="0.25"/>
    <row r="96" spans="7:7"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sheetData>
  <mergeCells count="5">
    <mergeCell ref="A68:A73"/>
    <mergeCell ref="A53:A58"/>
    <mergeCell ref="A2:J2"/>
    <mergeCell ref="A60:A62"/>
    <mergeCell ref="A63:A65"/>
  </mergeCells>
  <phoneticPr fontId="19" type="noConversion"/>
  <printOptions horizontalCentered="1"/>
  <pageMargins left="3.937007874015748E-2" right="3.937007874015748E-2" top="3.937007874015748E-2" bottom="3.937007874015748E-2" header="0" footer="0"/>
  <pageSetup paperSize="8" scale="7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46"/>
  <sheetViews>
    <sheetView zoomScale="70" zoomScaleNormal="70" workbookViewId="0">
      <selection activeCell="E40" sqref="E40"/>
    </sheetView>
  </sheetViews>
  <sheetFormatPr baseColWidth="10" defaultRowHeight="15" x14ac:dyDescent="0.25"/>
  <cols>
    <col min="1" max="1" width="7.85546875" bestFit="1" customWidth="1"/>
    <col min="2" max="2" width="26.5703125" customWidth="1"/>
    <col min="3" max="5" width="14" bestFit="1" customWidth="1"/>
    <col min="6" max="6" width="13.140625" bestFit="1" customWidth="1"/>
    <col min="7" max="7" width="12" bestFit="1" customWidth="1"/>
    <col min="8" max="8" width="14" bestFit="1" customWidth="1"/>
    <col min="9" max="9" width="13.140625" bestFit="1" customWidth="1"/>
    <col min="10" max="10" width="12" bestFit="1" customWidth="1"/>
    <col min="11" max="11" width="14" bestFit="1" customWidth="1"/>
    <col min="12" max="12" width="13.140625" bestFit="1" customWidth="1"/>
    <col min="13" max="13" width="12" bestFit="1" customWidth="1"/>
    <col min="14" max="14" width="14" bestFit="1" customWidth="1"/>
    <col min="15" max="15" width="13.140625" bestFit="1" customWidth="1"/>
    <col min="16" max="16" width="12" bestFit="1" customWidth="1"/>
    <col min="17" max="17" width="14" bestFit="1" customWidth="1"/>
    <col min="18" max="18" width="13.140625" bestFit="1" customWidth="1"/>
    <col min="19" max="19" width="12" bestFit="1" customWidth="1"/>
    <col min="20" max="20" width="14.140625" customWidth="1"/>
    <col min="21" max="21" width="13.140625" bestFit="1" customWidth="1"/>
    <col min="22" max="22" width="12" bestFit="1" customWidth="1"/>
    <col min="23" max="23" width="13.85546875" customWidth="1"/>
    <col min="24" max="24" width="13.140625" bestFit="1" customWidth="1"/>
    <col min="25" max="25" width="12" bestFit="1" customWidth="1"/>
    <col min="26" max="26" width="14" bestFit="1" customWidth="1"/>
    <col min="27" max="27" width="13.140625" bestFit="1" customWidth="1"/>
    <col min="28" max="28" width="12" bestFit="1" customWidth="1"/>
    <col min="29" max="29" width="17.28515625" customWidth="1"/>
    <col min="30" max="30" width="13.140625" bestFit="1" customWidth="1"/>
    <col min="31" max="31" width="12" bestFit="1" customWidth="1"/>
    <col min="32" max="32" width="15.7109375" customWidth="1"/>
    <col min="33" max="33" width="13.140625" bestFit="1" customWidth="1"/>
    <col min="34" max="34" width="12" bestFit="1" customWidth="1"/>
    <col min="35" max="35" width="17.28515625" customWidth="1"/>
    <col min="38" max="38" width="15.7109375" customWidth="1"/>
    <col min="39" max="39" width="13.140625" bestFit="1" customWidth="1"/>
    <col min="40" max="40" width="12" bestFit="1" customWidth="1"/>
    <col min="41" max="41" width="13.42578125" customWidth="1"/>
    <col min="42" max="42" width="13.85546875" customWidth="1"/>
    <col min="43" max="43" width="12" customWidth="1"/>
    <col min="44" max="44" width="14.28515625" customWidth="1"/>
    <col min="45" max="46" width="12" customWidth="1"/>
    <col min="47" max="47" width="26.5703125" customWidth="1"/>
  </cols>
  <sheetData>
    <row r="1" spans="1:47" x14ac:dyDescent="0.25">
      <c r="A1" s="4"/>
      <c r="B1" s="73"/>
      <c r="C1" s="63"/>
      <c r="D1" s="63"/>
      <c r="E1" s="63"/>
      <c r="F1" s="63"/>
      <c r="G1" s="63"/>
      <c r="H1" s="63"/>
      <c r="I1" s="63"/>
      <c r="J1" s="63"/>
      <c r="K1" s="63"/>
      <c r="L1" s="63"/>
      <c r="M1" s="63"/>
      <c r="N1" s="63"/>
      <c r="O1" s="63"/>
      <c r="P1" s="63"/>
      <c r="Q1" s="63"/>
      <c r="R1" s="63"/>
      <c r="S1" s="63"/>
      <c r="T1" s="63"/>
      <c r="U1" s="64"/>
      <c r="V1" s="64"/>
      <c r="W1" s="64"/>
      <c r="X1" s="64"/>
      <c r="Y1" s="64"/>
      <c r="Z1" s="64"/>
      <c r="AA1" s="64"/>
      <c r="AB1" s="64"/>
      <c r="AC1" s="64"/>
      <c r="AD1" s="64"/>
      <c r="AE1" s="64"/>
      <c r="AF1" s="64"/>
      <c r="AG1" s="64"/>
      <c r="AH1" s="64"/>
      <c r="AI1" s="64"/>
      <c r="AJ1" s="64"/>
      <c r="AL1" s="64"/>
      <c r="AM1" s="64"/>
      <c r="AN1" s="64"/>
      <c r="AO1" s="64"/>
      <c r="AP1" s="64"/>
      <c r="AQ1" s="64"/>
      <c r="AR1" s="64"/>
      <c r="AS1" s="64"/>
      <c r="AT1" s="64"/>
      <c r="AU1" s="73"/>
    </row>
    <row r="2" spans="1:47" ht="18.75" x14ac:dyDescent="0.25">
      <c r="A2" s="134" t="s">
        <v>100</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row>
    <row r="3" spans="1:47" ht="64.5" customHeight="1" x14ac:dyDescent="0.25">
      <c r="A3" s="62" t="s">
        <v>28</v>
      </c>
      <c r="B3" s="65" t="s">
        <v>98</v>
      </c>
      <c r="C3" s="66" t="s">
        <v>20</v>
      </c>
      <c r="D3" s="67" t="s">
        <v>21</v>
      </c>
      <c r="E3" s="68" t="s">
        <v>18</v>
      </c>
      <c r="F3" s="69" t="s">
        <v>30</v>
      </c>
      <c r="G3" s="69" t="s">
        <v>19</v>
      </c>
      <c r="H3" s="70" t="s">
        <v>116</v>
      </c>
      <c r="I3" s="71" t="s">
        <v>117</v>
      </c>
      <c r="J3" s="72" t="s">
        <v>118</v>
      </c>
      <c r="K3" s="68" t="s">
        <v>120</v>
      </c>
      <c r="L3" s="69" t="s">
        <v>121</v>
      </c>
      <c r="M3" s="69" t="s">
        <v>122</v>
      </c>
      <c r="N3" s="70" t="s">
        <v>119</v>
      </c>
      <c r="O3" s="71" t="s">
        <v>123</v>
      </c>
      <c r="P3" s="72" t="s">
        <v>124</v>
      </c>
      <c r="Q3" s="68" t="s">
        <v>57</v>
      </c>
      <c r="R3" s="69" t="s">
        <v>93</v>
      </c>
      <c r="S3" s="69" t="s">
        <v>94</v>
      </c>
      <c r="T3" s="70" t="s">
        <v>101</v>
      </c>
      <c r="U3" s="71" t="s">
        <v>102</v>
      </c>
      <c r="V3" s="72" t="s">
        <v>103</v>
      </c>
      <c r="W3" s="68" t="s">
        <v>106</v>
      </c>
      <c r="X3" s="69" t="s">
        <v>104</v>
      </c>
      <c r="Y3" s="69" t="s">
        <v>105</v>
      </c>
      <c r="Z3" s="70" t="s">
        <v>107</v>
      </c>
      <c r="AA3" s="71" t="s">
        <v>108</v>
      </c>
      <c r="AB3" s="72" t="s">
        <v>109</v>
      </c>
      <c r="AC3" s="68" t="s">
        <v>110</v>
      </c>
      <c r="AD3" s="69" t="s">
        <v>111</v>
      </c>
      <c r="AE3" s="69" t="s">
        <v>112</v>
      </c>
      <c r="AF3" s="70" t="s">
        <v>113</v>
      </c>
      <c r="AG3" s="71" t="s">
        <v>114</v>
      </c>
      <c r="AH3" s="72" t="s">
        <v>115</v>
      </c>
      <c r="AI3" s="68" t="s">
        <v>129</v>
      </c>
      <c r="AJ3" s="69" t="s">
        <v>130</v>
      </c>
      <c r="AK3" s="69" t="s">
        <v>131</v>
      </c>
      <c r="AL3" s="70" t="s">
        <v>141</v>
      </c>
      <c r="AM3" s="71" t="s">
        <v>142</v>
      </c>
      <c r="AN3" s="72" t="s">
        <v>143</v>
      </c>
      <c r="AO3" s="68" t="s">
        <v>145</v>
      </c>
      <c r="AP3" s="69" t="s">
        <v>146</v>
      </c>
      <c r="AQ3" s="69" t="s">
        <v>147</v>
      </c>
      <c r="AR3" s="70" t="s">
        <v>155</v>
      </c>
      <c r="AS3" s="71" t="s">
        <v>156</v>
      </c>
      <c r="AT3" s="72" t="s">
        <v>157</v>
      </c>
      <c r="AU3" s="65" t="s">
        <v>98</v>
      </c>
    </row>
    <row r="4" spans="1:47" x14ac:dyDescent="0.25">
      <c r="A4" s="44" t="s">
        <v>58</v>
      </c>
      <c r="B4" s="45" t="s">
        <v>0</v>
      </c>
      <c r="C4" s="38">
        <v>165</v>
      </c>
      <c r="D4" s="39">
        <v>172</v>
      </c>
      <c r="E4" s="34">
        <v>157</v>
      </c>
      <c r="F4" s="26">
        <v>4</v>
      </c>
      <c r="G4" s="48">
        <v>161</v>
      </c>
      <c r="H4" s="58">
        <v>155</v>
      </c>
      <c r="I4" s="55">
        <v>4</v>
      </c>
      <c r="J4" s="55">
        <v>159</v>
      </c>
      <c r="K4" s="34">
        <v>152</v>
      </c>
      <c r="L4" s="26">
        <v>4</v>
      </c>
      <c r="M4" s="48">
        <v>156</v>
      </c>
      <c r="N4" s="58">
        <v>152</v>
      </c>
      <c r="O4" s="55">
        <v>6</v>
      </c>
      <c r="P4" s="55">
        <v>158</v>
      </c>
      <c r="Q4" s="34">
        <v>151</v>
      </c>
      <c r="R4" s="26">
        <v>6</v>
      </c>
      <c r="S4" s="48">
        <v>157</v>
      </c>
      <c r="T4" s="58">
        <v>151</v>
      </c>
      <c r="U4" s="55">
        <v>6</v>
      </c>
      <c r="V4" s="55">
        <v>157</v>
      </c>
      <c r="W4" s="34">
        <v>150</v>
      </c>
      <c r="X4" s="26">
        <v>7</v>
      </c>
      <c r="Y4" s="48">
        <v>157</v>
      </c>
      <c r="Z4" s="58">
        <v>146</v>
      </c>
      <c r="AA4" s="55">
        <v>7</v>
      </c>
      <c r="AB4" s="55">
        <v>153</v>
      </c>
      <c r="AC4" s="34">
        <v>151</v>
      </c>
      <c r="AD4" s="26">
        <v>2</v>
      </c>
      <c r="AE4" s="48">
        <v>153</v>
      </c>
      <c r="AF4" s="58">
        <v>157</v>
      </c>
      <c r="AG4" s="55">
        <v>2</v>
      </c>
      <c r="AH4" s="55">
        <v>159</v>
      </c>
      <c r="AI4" s="34">
        <v>162</v>
      </c>
      <c r="AJ4" s="26">
        <v>1</v>
      </c>
      <c r="AK4" s="48">
        <v>163</v>
      </c>
      <c r="AL4" s="58">
        <v>162</v>
      </c>
      <c r="AM4" s="55">
        <v>1</v>
      </c>
      <c r="AN4" s="55">
        <v>163</v>
      </c>
      <c r="AO4" s="34">
        <v>164</v>
      </c>
      <c r="AP4" s="26">
        <v>1</v>
      </c>
      <c r="AQ4" s="48">
        <v>165</v>
      </c>
      <c r="AR4" s="58">
        <v>166</v>
      </c>
      <c r="AS4" s="55">
        <v>1</v>
      </c>
      <c r="AT4" s="55">
        <v>167</v>
      </c>
      <c r="AU4" s="45" t="s">
        <v>0</v>
      </c>
    </row>
    <row r="5" spans="1:47" x14ac:dyDescent="0.25">
      <c r="A5" s="46" t="s">
        <v>59</v>
      </c>
      <c r="B5" s="47" t="s">
        <v>1</v>
      </c>
      <c r="C5" s="40">
        <v>275</v>
      </c>
      <c r="D5" s="41">
        <v>312</v>
      </c>
      <c r="E5" s="35">
        <v>320</v>
      </c>
      <c r="F5" s="25">
        <v>14</v>
      </c>
      <c r="G5" s="49">
        <v>334</v>
      </c>
      <c r="H5" s="59">
        <v>330</v>
      </c>
      <c r="I5" s="56">
        <v>7</v>
      </c>
      <c r="J5" s="56">
        <v>337</v>
      </c>
      <c r="K5" s="35">
        <v>342</v>
      </c>
      <c r="L5" s="25">
        <v>8</v>
      </c>
      <c r="M5" s="49">
        <v>350</v>
      </c>
      <c r="N5" s="59">
        <v>354</v>
      </c>
      <c r="O5" s="56">
        <v>8</v>
      </c>
      <c r="P5" s="56">
        <v>362</v>
      </c>
      <c r="Q5" s="35">
        <v>364</v>
      </c>
      <c r="R5" s="25">
        <v>8</v>
      </c>
      <c r="S5" s="49">
        <v>372</v>
      </c>
      <c r="T5" s="59">
        <v>364</v>
      </c>
      <c r="U5" s="56">
        <v>9</v>
      </c>
      <c r="V5" s="56">
        <v>373</v>
      </c>
      <c r="W5" s="35">
        <v>354</v>
      </c>
      <c r="X5" s="25">
        <v>18</v>
      </c>
      <c r="Y5" s="49">
        <v>372</v>
      </c>
      <c r="Z5" s="59">
        <v>343</v>
      </c>
      <c r="AA5" s="56">
        <v>17</v>
      </c>
      <c r="AB5" s="56">
        <v>360</v>
      </c>
      <c r="AC5" s="35">
        <v>333</v>
      </c>
      <c r="AD5" s="25">
        <v>17</v>
      </c>
      <c r="AE5" s="49">
        <v>350</v>
      </c>
      <c r="AF5" s="59">
        <v>333</v>
      </c>
      <c r="AG5" s="56">
        <v>17</v>
      </c>
      <c r="AH5" s="56">
        <v>350</v>
      </c>
      <c r="AI5" s="35">
        <v>328</v>
      </c>
      <c r="AJ5" s="25">
        <v>16</v>
      </c>
      <c r="AK5" s="49">
        <v>344</v>
      </c>
      <c r="AL5" s="59">
        <v>327</v>
      </c>
      <c r="AM5" s="56">
        <v>6</v>
      </c>
      <c r="AN5" s="56">
        <v>333</v>
      </c>
      <c r="AO5" s="35">
        <v>326</v>
      </c>
      <c r="AP5" s="25">
        <v>6</v>
      </c>
      <c r="AQ5" s="49">
        <v>332</v>
      </c>
      <c r="AR5" s="59">
        <v>325</v>
      </c>
      <c r="AS5" s="56">
        <v>6</v>
      </c>
      <c r="AT5" s="56">
        <v>331</v>
      </c>
      <c r="AU5" s="47" t="s">
        <v>1</v>
      </c>
    </row>
    <row r="6" spans="1:47" x14ac:dyDescent="0.25">
      <c r="A6" s="46" t="s">
        <v>60</v>
      </c>
      <c r="B6" s="47" t="s">
        <v>2</v>
      </c>
      <c r="C6" s="40">
        <v>129</v>
      </c>
      <c r="D6" s="41">
        <v>122</v>
      </c>
      <c r="E6" s="35">
        <v>133</v>
      </c>
      <c r="F6" s="25">
        <v>5</v>
      </c>
      <c r="G6" s="49">
        <v>138</v>
      </c>
      <c r="H6" s="59">
        <v>134</v>
      </c>
      <c r="I6" s="56">
        <v>4</v>
      </c>
      <c r="J6" s="56">
        <v>138</v>
      </c>
      <c r="K6" s="35">
        <v>137</v>
      </c>
      <c r="L6" s="25">
        <v>4</v>
      </c>
      <c r="M6" s="49">
        <v>141</v>
      </c>
      <c r="N6" s="59">
        <v>137</v>
      </c>
      <c r="O6" s="56">
        <v>4</v>
      </c>
      <c r="P6" s="56">
        <v>141</v>
      </c>
      <c r="Q6" s="35">
        <v>139</v>
      </c>
      <c r="R6" s="25">
        <v>3</v>
      </c>
      <c r="S6" s="49">
        <v>142</v>
      </c>
      <c r="T6" s="59">
        <v>141</v>
      </c>
      <c r="U6" s="56">
        <v>3</v>
      </c>
      <c r="V6" s="56">
        <v>144</v>
      </c>
      <c r="W6" s="35">
        <v>143</v>
      </c>
      <c r="X6" s="25">
        <v>3</v>
      </c>
      <c r="Y6" s="49">
        <v>146</v>
      </c>
      <c r="Z6" s="59">
        <v>144</v>
      </c>
      <c r="AA6" s="56">
        <v>3</v>
      </c>
      <c r="AB6" s="56">
        <v>147</v>
      </c>
      <c r="AC6" s="35">
        <v>148</v>
      </c>
      <c r="AD6" s="25">
        <v>3</v>
      </c>
      <c r="AE6" s="49">
        <v>151</v>
      </c>
      <c r="AF6" s="59">
        <v>159</v>
      </c>
      <c r="AG6" s="56">
        <v>4</v>
      </c>
      <c r="AH6" s="56">
        <v>163</v>
      </c>
      <c r="AI6" s="35">
        <v>170</v>
      </c>
      <c r="AJ6" s="25">
        <v>5</v>
      </c>
      <c r="AK6" s="49">
        <v>175</v>
      </c>
      <c r="AL6" s="59">
        <v>181</v>
      </c>
      <c r="AM6" s="56">
        <v>5</v>
      </c>
      <c r="AN6" s="56">
        <v>186</v>
      </c>
      <c r="AO6" s="35">
        <v>185</v>
      </c>
      <c r="AP6" s="25">
        <v>5</v>
      </c>
      <c r="AQ6" s="49">
        <v>190</v>
      </c>
      <c r="AR6" s="59">
        <v>188</v>
      </c>
      <c r="AS6" s="56">
        <v>5</v>
      </c>
      <c r="AT6" s="56">
        <v>193</v>
      </c>
      <c r="AU6" s="47" t="s">
        <v>2</v>
      </c>
    </row>
    <row r="7" spans="1:47" x14ac:dyDescent="0.25">
      <c r="A7" s="46" t="s">
        <v>61</v>
      </c>
      <c r="B7" s="47" t="s">
        <v>3</v>
      </c>
      <c r="C7" s="40">
        <v>381</v>
      </c>
      <c r="D7" s="41">
        <v>374</v>
      </c>
      <c r="E7" s="35">
        <v>411</v>
      </c>
      <c r="F7" s="25">
        <v>9</v>
      </c>
      <c r="G7" s="49">
        <v>420</v>
      </c>
      <c r="H7" s="59">
        <v>409</v>
      </c>
      <c r="I7" s="56">
        <v>9</v>
      </c>
      <c r="J7" s="56">
        <v>418</v>
      </c>
      <c r="K7" s="35">
        <v>397</v>
      </c>
      <c r="L7" s="25">
        <v>9</v>
      </c>
      <c r="M7" s="49">
        <v>406</v>
      </c>
      <c r="N7" s="59">
        <v>386</v>
      </c>
      <c r="O7" s="56">
        <v>8</v>
      </c>
      <c r="P7" s="56">
        <v>394</v>
      </c>
      <c r="Q7" s="35">
        <v>374</v>
      </c>
      <c r="R7" s="25">
        <v>8</v>
      </c>
      <c r="S7" s="49">
        <v>382</v>
      </c>
      <c r="T7" s="59">
        <v>368</v>
      </c>
      <c r="U7" s="56">
        <v>8</v>
      </c>
      <c r="V7" s="56">
        <v>376</v>
      </c>
      <c r="W7" s="35">
        <v>357</v>
      </c>
      <c r="X7" s="25">
        <v>8</v>
      </c>
      <c r="Y7" s="49">
        <v>365</v>
      </c>
      <c r="Z7" s="59">
        <v>356</v>
      </c>
      <c r="AA7" s="56">
        <v>11</v>
      </c>
      <c r="AB7" s="56">
        <v>367</v>
      </c>
      <c r="AC7" s="35">
        <v>354</v>
      </c>
      <c r="AD7" s="25">
        <v>11</v>
      </c>
      <c r="AE7" s="49">
        <v>365</v>
      </c>
      <c r="AF7" s="59">
        <v>353</v>
      </c>
      <c r="AG7" s="56">
        <v>12</v>
      </c>
      <c r="AH7" s="56">
        <v>365</v>
      </c>
      <c r="AI7" s="35">
        <v>346</v>
      </c>
      <c r="AJ7" s="25">
        <v>12</v>
      </c>
      <c r="AK7" s="49">
        <v>358</v>
      </c>
      <c r="AL7" s="59">
        <v>343</v>
      </c>
      <c r="AM7" s="56">
        <v>12</v>
      </c>
      <c r="AN7" s="56">
        <v>355</v>
      </c>
      <c r="AO7" s="35">
        <v>352</v>
      </c>
      <c r="AP7" s="25">
        <v>6</v>
      </c>
      <c r="AQ7" s="49">
        <v>358</v>
      </c>
      <c r="AR7" s="59">
        <v>361</v>
      </c>
      <c r="AS7" s="56">
        <v>6</v>
      </c>
      <c r="AT7" s="56">
        <v>367</v>
      </c>
      <c r="AU7" s="47" t="s">
        <v>3</v>
      </c>
    </row>
    <row r="8" spans="1:47" x14ac:dyDescent="0.25">
      <c r="A8" s="46" t="s">
        <v>62</v>
      </c>
      <c r="B8" s="47" t="s">
        <v>4</v>
      </c>
      <c r="C8" s="40">
        <v>617</v>
      </c>
      <c r="D8" s="41">
        <v>580</v>
      </c>
      <c r="E8" s="35">
        <v>643</v>
      </c>
      <c r="F8" s="25">
        <v>18</v>
      </c>
      <c r="G8" s="49">
        <v>661</v>
      </c>
      <c r="H8" s="59">
        <v>651</v>
      </c>
      <c r="I8" s="56">
        <v>19</v>
      </c>
      <c r="J8" s="56">
        <v>670</v>
      </c>
      <c r="K8" s="35">
        <v>658</v>
      </c>
      <c r="L8" s="25">
        <v>19</v>
      </c>
      <c r="M8" s="49">
        <v>677</v>
      </c>
      <c r="N8" s="59">
        <v>666</v>
      </c>
      <c r="O8" s="56">
        <v>17</v>
      </c>
      <c r="P8" s="56">
        <v>683</v>
      </c>
      <c r="Q8" s="35">
        <v>664</v>
      </c>
      <c r="R8" s="25">
        <v>18</v>
      </c>
      <c r="S8" s="49">
        <v>682</v>
      </c>
      <c r="T8" s="59">
        <v>670</v>
      </c>
      <c r="U8" s="56">
        <v>20</v>
      </c>
      <c r="V8" s="56">
        <v>690</v>
      </c>
      <c r="W8" s="35">
        <v>668</v>
      </c>
      <c r="X8" s="25">
        <v>19</v>
      </c>
      <c r="Y8" s="49">
        <v>687</v>
      </c>
      <c r="Z8" s="59">
        <v>666</v>
      </c>
      <c r="AA8" s="56">
        <v>20</v>
      </c>
      <c r="AB8" s="56">
        <v>686</v>
      </c>
      <c r="AC8" s="35">
        <v>664</v>
      </c>
      <c r="AD8" s="25">
        <v>20</v>
      </c>
      <c r="AE8" s="49">
        <v>684</v>
      </c>
      <c r="AF8" s="59">
        <v>670</v>
      </c>
      <c r="AG8" s="56">
        <v>19</v>
      </c>
      <c r="AH8" s="56">
        <v>689</v>
      </c>
      <c r="AI8" s="35">
        <v>670</v>
      </c>
      <c r="AJ8" s="25">
        <v>16</v>
      </c>
      <c r="AK8" s="49">
        <v>686</v>
      </c>
      <c r="AL8" s="59">
        <v>657</v>
      </c>
      <c r="AM8" s="56">
        <v>12</v>
      </c>
      <c r="AN8" s="56">
        <v>669</v>
      </c>
      <c r="AO8" s="35">
        <v>645</v>
      </c>
      <c r="AP8" s="25">
        <v>13</v>
      </c>
      <c r="AQ8" s="49">
        <v>658</v>
      </c>
      <c r="AR8" s="59">
        <v>632</v>
      </c>
      <c r="AS8" s="56">
        <v>13</v>
      </c>
      <c r="AT8" s="56">
        <v>645</v>
      </c>
      <c r="AU8" s="47" t="s">
        <v>4</v>
      </c>
    </row>
    <row r="9" spans="1:47" x14ac:dyDescent="0.25">
      <c r="A9" s="46" t="s">
        <v>63</v>
      </c>
      <c r="B9" s="47" t="s">
        <v>5</v>
      </c>
      <c r="C9" s="40">
        <v>396</v>
      </c>
      <c r="D9" s="41">
        <v>376</v>
      </c>
      <c r="E9" s="35">
        <v>361</v>
      </c>
      <c r="F9" s="25">
        <v>5</v>
      </c>
      <c r="G9" s="49">
        <v>366</v>
      </c>
      <c r="H9" s="59">
        <v>354</v>
      </c>
      <c r="I9" s="56">
        <v>5</v>
      </c>
      <c r="J9" s="56">
        <v>359</v>
      </c>
      <c r="K9" s="35">
        <v>348</v>
      </c>
      <c r="L9" s="25">
        <v>31</v>
      </c>
      <c r="M9" s="49">
        <v>379</v>
      </c>
      <c r="N9" s="59">
        <v>342</v>
      </c>
      <c r="O9" s="56">
        <v>31</v>
      </c>
      <c r="P9" s="56">
        <v>373</v>
      </c>
      <c r="Q9" s="35">
        <v>336</v>
      </c>
      <c r="R9" s="25">
        <v>31</v>
      </c>
      <c r="S9" s="49">
        <v>367</v>
      </c>
      <c r="T9" s="59">
        <v>335</v>
      </c>
      <c r="U9" s="56">
        <v>31</v>
      </c>
      <c r="V9" s="56">
        <v>366</v>
      </c>
      <c r="W9" s="35">
        <v>332</v>
      </c>
      <c r="X9" s="25">
        <v>31</v>
      </c>
      <c r="Y9" s="49">
        <v>363</v>
      </c>
      <c r="Z9" s="59">
        <v>335</v>
      </c>
      <c r="AA9" s="56">
        <v>15</v>
      </c>
      <c r="AB9" s="56">
        <v>350</v>
      </c>
      <c r="AC9" s="35">
        <v>338</v>
      </c>
      <c r="AD9" s="25">
        <v>15</v>
      </c>
      <c r="AE9" s="49">
        <v>353</v>
      </c>
      <c r="AF9" s="59">
        <v>341</v>
      </c>
      <c r="AG9" s="56">
        <v>15</v>
      </c>
      <c r="AH9" s="56">
        <v>356</v>
      </c>
      <c r="AI9" s="35">
        <v>342</v>
      </c>
      <c r="AJ9" s="25">
        <v>15</v>
      </c>
      <c r="AK9" s="49">
        <v>357</v>
      </c>
      <c r="AL9" s="59">
        <v>342</v>
      </c>
      <c r="AM9" s="56">
        <v>6</v>
      </c>
      <c r="AN9" s="56">
        <v>348</v>
      </c>
      <c r="AO9" s="35">
        <v>336</v>
      </c>
      <c r="AP9" s="25">
        <v>3</v>
      </c>
      <c r="AQ9" s="49">
        <v>339</v>
      </c>
      <c r="AR9" s="59">
        <v>330</v>
      </c>
      <c r="AS9" s="56">
        <v>3</v>
      </c>
      <c r="AT9" s="56">
        <v>333</v>
      </c>
      <c r="AU9" s="47" t="s">
        <v>5</v>
      </c>
    </row>
    <row r="10" spans="1:47" x14ac:dyDescent="0.25">
      <c r="A10" s="46" t="s">
        <v>64</v>
      </c>
      <c r="B10" s="47" t="s">
        <v>35</v>
      </c>
      <c r="C10" s="40">
        <v>82</v>
      </c>
      <c r="D10" s="41">
        <v>91</v>
      </c>
      <c r="E10" s="35">
        <v>85</v>
      </c>
      <c r="F10" s="25">
        <v>5</v>
      </c>
      <c r="G10" s="49">
        <v>90</v>
      </c>
      <c r="H10" s="59">
        <v>85</v>
      </c>
      <c r="I10" s="56">
        <v>5</v>
      </c>
      <c r="J10" s="56">
        <v>90</v>
      </c>
      <c r="K10" s="35">
        <v>86</v>
      </c>
      <c r="L10" s="25">
        <v>5</v>
      </c>
      <c r="M10" s="49">
        <v>91</v>
      </c>
      <c r="N10" s="59">
        <v>88</v>
      </c>
      <c r="O10" s="56">
        <v>2</v>
      </c>
      <c r="P10" s="56">
        <v>90</v>
      </c>
      <c r="Q10" s="35">
        <v>90</v>
      </c>
      <c r="R10" s="25">
        <v>2</v>
      </c>
      <c r="S10" s="49">
        <v>92</v>
      </c>
      <c r="T10" s="59">
        <v>92</v>
      </c>
      <c r="U10" s="56">
        <v>2</v>
      </c>
      <c r="V10" s="56">
        <v>94</v>
      </c>
      <c r="W10" s="35">
        <v>93</v>
      </c>
      <c r="X10" s="25">
        <v>2</v>
      </c>
      <c r="Y10" s="49">
        <v>95</v>
      </c>
      <c r="Z10" s="59">
        <v>94</v>
      </c>
      <c r="AA10" s="56">
        <v>2</v>
      </c>
      <c r="AB10" s="56">
        <v>96</v>
      </c>
      <c r="AC10" s="35">
        <v>90</v>
      </c>
      <c r="AD10" s="25">
        <v>1</v>
      </c>
      <c r="AE10" s="49">
        <v>91</v>
      </c>
      <c r="AF10" s="59">
        <v>86</v>
      </c>
      <c r="AG10" s="56">
        <v>1</v>
      </c>
      <c r="AH10" s="56">
        <v>87</v>
      </c>
      <c r="AI10" s="35">
        <v>82</v>
      </c>
      <c r="AJ10" s="25">
        <v>1</v>
      </c>
      <c r="AK10" s="49">
        <v>83</v>
      </c>
      <c r="AL10" s="59">
        <v>81</v>
      </c>
      <c r="AM10" s="56">
        <v>1</v>
      </c>
      <c r="AN10" s="56">
        <v>82</v>
      </c>
      <c r="AO10" s="35">
        <v>79</v>
      </c>
      <c r="AP10" s="25">
        <v>1</v>
      </c>
      <c r="AQ10" s="49">
        <v>80</v>
      </c>
      <c r="AR10" s="59">
        <v>78</v>
      </c>
      <c r="AS10" s="56">
        <v>1</v>
      </c>
      <c r="AT10" s="56">
        <v>79</v>
      </c>
      <c r="AU10" s="47" t="s">
        <v>35</v>
      </c>
    </row>
    <row r="11" spans="1:47" x14ac:dyDescent="0.25">
      <c r="A11" s="46" t="s">
        <v>65</v>
      </c>
      <c r="B11" s="47" t="s">
        <v>37</v>
      </c>
      <c r="C11" s="40">
        <v>35</v>
      </c>
      <c r="D11" s="41">
        <v>37</v>
      </c>
      <c r="E11" s="35">
        <v>50</v>
      </c>
      <c r="F11" s="25">
        <v>2</v>
      </c>
      <c r="G11" s="49">
        <v>52</v>
      </c>
      <c r="H11" s="59">
        <v>52</v>
      </c>
      <c r="I11" s="56">
        <v>2</v>
      </c>
      <c r="J11" s="56">
        <v>54</v>
      </c>
      <c r="K11" s="35">
        <v>54</v>
      </c>
      <c r="L11" s="25">
        <v>2</v>
      </c>
      <c r="M11" s="49">
        <v>56</v>
      </c>
      <c r="N11" s="59">
        <v>55</v>
      </c>
      <c r="O11" s="56">
        <v>2</v>
      </c>
      <c r="P11" s="56">
        <v>57</v>
      </c>
      <c r="Q11" s="35">
        <v>56</v>
      </c>
      <c r="R11" s="25">
        <v>2</v>
      </c>
      <c r="S11" s="49">
        <v>58</v>
      </c>
      <c r="T11" s="59">
        <v>54</v>
      </c>
      <c r="U11" s="56">
        <v>2</v>
      </c>
      <c r="V11" s="56">
        <v>56</v>
      </c>
      <c r="W11" s="35">
        <v>53</v>
      </c>
      <c r="X11" s="25">
        <v>2</v>
      </c>
      <c r="Y11" s="49">
        <v>55</v>
      </c>
      <c r="Z11" s="59">
        <v>51</v>
      </c>
      <c r="AA11" s="56">
        <v>2</v>
      </c>
      <c r="AB11" s="56">
        <v>53</v>
      </c>
      <c r="AC11" s="35">
        <v>49</v>
      </c>
      <c r="AD11" s="25">
        <v>2</v>
      </c>
      <c r="AE11" s="49">
        <v>51</v>
      </c>
      <c r="AF11" s="59">
        <v>47</v>
      </c>
      <c r="AG11" s="56">
        <v>2</v>
      </c>
      <c r="AH11" s="56">
        <v>49</v>
      </c>
      <c r="AI11" s="35">
        <v>48</v>
      </c>
      <c r="AJ11" s="25">
        <v>1</v>
      </c>
      <c r="AK11" s="49">
        <v>49</v>
      </c>
      <c r="AL11" s="59">
        <v>49</v>
      </c>
      <c r="AM11" s="56">
        <v>1</v>
      </c>
      <c r="AN11" s="56">
        <v>50</v>
      </c>
      <c r="AO11" s="35">
        <v>50</v>
      </c>
      <c r="AP11" s="25">
        <v>1</v>
      </c>
      <c r="AQ11" s="49">
        <v>51</v>
      </c>
      <c r="AR11" s="59">
        <v>51</v>
      </c>
      <c r="AS11" s="56">
        <v>1</v>
      </c>
      <c r="AT11" s="56">
        <v>52</v>
      </c>
      <c r="AU11" s="47" t="s">
        <v>37</v>
      </c>
    </row>
    <row r="12" spans="1:47" x14ac:dyDescent="0.25">
      <c r="A12" s="46" t="s">
        <v>66</v>
      </c>
      <c r="B12" s="47" t="s">
        <v>38</v>
      </c>
      <c r="C12" s="40">
        <v>234</v>
      </c>
      <c r="D12" s="41">
        <v>229</v>
      </c>
      <c r="E12" s="35">
        <v>225</v>
      </c>
      <c r="F12" s="25">
        <v>9</v>
      </c>
      <c r="G12" s="49">
        <v>234</v>
      </c>
      <c r="H12" s="59">
        <v>229</v>
      </c>
      <c r="I12" s="56">
        <v>9</v>
      </c>
      <c r="J12" s="56">
        <v>238</v>
      </c>
      <c r="K12" s="35">
        <v>232</v>
      </c>
      <c r="L12" s="25">
        <v>10</v>
      </c>
      <c r="M12" s="49">
        <v>242</v>
      </c>
      <c r="N12" s="59">
        <v>236</v>
      </c>
      <c r="O12" s="56">
        <v>10</v>
      </c>
      <c r="P12" s="56">
        <v>246</v>
      </c>
      <c r="Q12" s="35">
        <v>241</v>
      </c>
      <c r="R12" s="25">
        <v>10</v>
      </c>
      <c r="S12" s="49">
        <v>251</v>
      </c>
      <c r="T12" s="59">
        <v>239</v>
      </c>
      <c r="U12" s="56">
        <v>10</v>
      </c>
      <c r="V12" s="56">
        <v>249</v>
      </c>
      <c r="W12" s="35">
        <v>237</v>
      </c>
      <c r="X12" s="25">
        <v>9</v>
      </c>
      <c r="Y12" s="49">
        <v>246</v>
      </c>
      <c r="Z12" s="59">
        <v>235</v>
      </c>
      <c r="AA12" s="56">
        <v>8</v>
      </c>
      <c r="AB12" s="56">
        <v>243</v>
      </c>
      <c r="AC12" s="35">
        <v>233</v>
      </c>
      <c r="AD12" s="25">
        <v>8</v>
      </c>
      <c r="AE12" s="49">
        <v>241</v>
      </c>
      <c r="AF12" s="59">
        <v>230</v>
      </c>
      <c r="AG12" s="56">
        <v>8</v>
      </c>
      <c r="AH12" s="56">
        <v>238</v>
      </c>
      <c r="AI12" s="35">
        <v>226</v>
      </c>
      <c r="AJ12" s="25">
        <v>8</v>
      </c>
      <c r="AK12" s="49">
        <v>234</v>
      </c>
      <c r="AL12" s="59">
        <v>233</v>
      </c>
      <c r="AM12" s="56">
        <v>8</v>
      </c>
      <c r="AN12" s="56">
        <v>241</v>
      </c>
      <c r="AO12" s="35">
        <v>239</v>
      </c>
      <c r="AP12" s="25">
        <v>8</v>
      </c>
      <c r="AQ12" s="49">
        <v>247</v>
      </c>
      <c r="AR12" s="59">
        <v>245</v>
      </c>
      <c r="AS12" s="56">
        <v>8</v>
      </c>
      <c r="AT12" s="56">
        <v>253</v>
      </c>
      <c r="AU12" s="47" t="s">
        <v>38</v>
      </c>
    </row>
    <row r="13" spans="1:47" x14ac:dyDescent="0.25">
      <c r="A13" s="46" t="s">
        <v>67</v>
      </c>
      <c r="B13" s="47" t="s">
        <v>6</v>
      </c>
      <c r="C13" s="40">
        <v>628</v>
      </c>
      <c r="D13" s="41">
        <v>652</v>
      </c>
      <c r="E13" s="35">
        <v>670</v>
      </c>
      <c r="F13" s="25">
        <v>22</v>
      </c>
      <c r="G13" s="49">
        <v>692</v>
      </c>
      <c r="H13" s="59">
        <v>673</v>
      </c>
      <c r="I13" s="56">
        <v>22</v>
      </c>
      <c r="J13" s="56">
        <v>695</v>
      </c>
      <c r="K13" s="35">
        <v>672</v>
      </c>
      <c r="L13" s="25">
        <v>22</v>
      </c>
      <c r="M13" s="49">
        <v>694</v>
      </c>
      <c r="N13" s="59">
        <v>675</v>
      </c>
      <c r="O13" s="56">
        <v>22</v>
      </c>
      <c r="P13" s="56">
        <v>697</v>
      </c>
      <c r="Q13" s="35">
        <v>713</v>
      </c>
      <c r="R13" s="25">
        <v>17</v>
      </c>
      <c r="S13" s="49">
        <v>730</v>
      </c>
      <c r="T13" s="59">
        <v>751</v>
      </c>
      <c r="U13" s="56">
        <v>16</v>
      </c>
      <c r="V13" s="56">
        <v>767</v>
      </c>
      <c r="W13" s="35">
        <v>789</v>
      </c>
      <c r="X13" s="25">
        <v>17</v>
      </c>
      <c r="Y13" s="49">
        <v>806</v>
      </c>
      <c r="Z13" s="59">
        <v>814</v>
      </c>
      <c r="AA13" s="56">
        <v>18</v>
      </c>
      <c r="AB13" s="56">
        <v>832</v>
      </c>
      <c r="AC13" s="35">
        <v>827</v>
      </c>
      <c r="AD13" s="25">
        <v>18</v>
      </c>
      <c r="AE13" s="49">
        <v>845</v>
      </c>
      <c r="AF13" s="59">
        <v>812</v>
      </c>
      <c r="AG13" s="56">
        <v>12</v>
      </c>
      <c r="AH13" s="56">
        <v>824</v>
      </c>
      <c r="AI13" s="35">
        <v>796</v>
      </c>
      <c r="AJ13" s="25">
        <v>14</v>
      </c>
      <c r="AK13" s="49">
        <v>810</v>
      </c>
      <c r="AL13" s="59">
        <v>781</v>
      </c>
      <c r="AM13" s="56">
        <v>15</v>
      </c>
      <c r="AN13" s="56">
        <v>796</v>
      </c>
      <c r="AO13" s="35">
        <v>784</v>
      </c>
      <c r="AP13" s="25">
        <v>15</v>
      </c>
      <c r="AQ13" s="49">
        <v>799</v>
      </c>
      <c r="AR13" s="59">
        <v>778</v>
      </c>
      <c r="AS13" s="56">
        <v>15</v>
      </c>
      <c r="AT13" s="56">
        <v>793</v>
      </c>
      <c r="AU13" s="47" t="s">
        <v>6</v>
      </c>
    </row>
    <row r="14" spans="1:47" x14ac:dyDescent="0.25">
      <c r="A14" s="46" t="s">
        <v>68</v>
      </c>
      <c r="B14" s="47" t="s">
        <v>39</v>
      </c>
      <c r="C14" s="40">
        <v>173</v>
      </c>
      <c r="D14" s="41">
        <v>156</v>
      </c>
      <c r="E14" s="35">
        <v>144</v>
      </c>
      <c r="F14" s="25">
        <v>9</v>
      </c>
      <c r="G14" s="49">
        <v>153</v>
      </c>
      <c r="H14" s="59">
        <v>139</v>
      </c>
      <c r="I14" s="56">
        <v>10</v>
      </c>
      <c r="J14" s="56">
        <v>149</v>
      </c>
      <c r="K14" s="35">
        <v>140</v>
      </c>
      <c r="L14" s="25">
        <v>4</v>
      </c>
      <c r="M14" s="49">
        <v>144</v>
      </c>
      <c r="N14" s="59">
        <v>140</v>
      </c>
      <c r="O14" s="56">
        <v>3</v>
      </c>
      <c r="P14" s="56">
        <v>143</v>
      </c>
      <c r="Q14" s="35">
        <v>141</v>
      </c>
      <c r="R14" s="25">
        <v>3</v>
      </c>
      <c r="S14" s="49">
        <v>144</v>
      </c>
      <c r="T14" s="59">
        <v>145</v>
      </c>
      <c r="U14" s="56">
        <v>3</v>
      </c>
      <c r="V14" s="56">
        <v>148</v>
      </c>
      <c r="W14" s="35">
        <v>152</v>
      </c>
      <c r="X14" s="25">
        <v>2</v>
      </c>
      <c r="Y14" s="49">
        <v>154</v>
      </c>
      <c r="Z14" s="59">
        <v>150</v>
      </c>
      <c r="AA14" s="56">
        <v>0</v>
      </c>
      <c r="AB14" s="56">
        <v>150</v>
      </c>
      <c r="AC14" s="35">
        <v>147</v>
      </c>
      <c r="AD14" s="25">
        <v>0</v>
      </c>
      <c r="AE14" s="49">
        <v>147</v>
      </c>
      <c r="AF14" s="59">
        <v>145</v>
      </c>
      <c r="AG14" s="56">
        <v>0</v>
      </c>
      <c r="AH14" s="56">
        <v>145</v>
      </c>
      <c r="AI14" s="35">
        <v>144</v>
      </c>
      <c r="AJ14" s="25">
        <v>0</v>
      </c>
      <c r="AK14" s="49">
        <v>144</v>
      </c>
      <c r="AL14" s="59">
        <v>145</v>
      </c>
      <c r="AM14" s="56">
        <v>1</v>
      </c>
      <c r="AN14" s="56">
        <v>146</v>
      </c>
      <c r="AO14" s="35">
        <v>147</v>
      </c>
      <c r="AP14" s="25">
        <v>3</v>
      </c>
      <c r="AQ14" s="49">
        <v>150</v>
      </c>
      <c r="AR14" s="59">
        <v>148</v>
      </c>
      <c r="AS14" s="56">
        <v>3</v>
      </c>
      <c r="AT14" s="56">
        <v>151</v>
      </c>
      <c r="AU14" s="47" t="s">
        <v>39</v>
      </c>
    </row>
    <row r="15" spans="1:47" x14ac:dyDescent="0.25">
      <c r="A15" s="46" t="s">
        <v>69</v>
      </c>
      <c r="B15" s="47" t="s">
        <v>40</v>
      </c>
      <c r="C15" s="40">
        <v>113</v>
      </c>
      <c r="D15" s="41">
        <v>104</v>
      </c>
      <c r="E15" s="35">
        <v>104</v>
      </c>
      <c r="F15" s="25">
        <v>1</v>
      </c>
      <c r="G15" s="49">
        <v>105</v>
      </c>
      <c r="H15" s="59">
        <v>105</v>
      </c>
      <c r="I15" s="56">
        <v>0</v>
      </c>
      <c r="J15" s="56">
        <v>105</v>
      </c>
      <c r="K15" s="35">
        <v>102</v>
      </c>
      <c r="L15" s="25">
        <v>2</v>
      </c>
      <c r="M15" s="49">
        <v>104</v>
      </c>
      <c r="N15" s="59">
        <v>100</v>
      </c>
      <c r="O15" s="56">
        <v>2</v>
      </c>
      <c r="P15" s="56">
        <v>102</v>
      </c>
      <c r="Q15" s="35">
        <v>97</v>
      </c>
      <c r="R15" s="25">
        <v>2</v>
      </c>
      <c r="S15" s="49">
        <v>99</v>
      </c>
      <c r="T15" s="59">
        <v>96</v>
      </c>
      <c r="U15" s="56">
        <v>2</v>
      </c>
      <c r="V15" s="56">
        <v>98</v>
      </c>
      <c r="W15" s="35">
        <v>95</v>
      </c>
      <c r="X15" s="25">
        <v>2</v>
      </c>
      <c r="Y15" s="49">
        <v>97</v>
      </c>
      <c r="Z15" s="59">
        <v>95</v>
      </c>
      <c r="AA15" s="56">
        <v>0</v>
      </c>
      <c r="AB15" s="56">
        <v>95</v>
      </c>
      <c r="AC15" s="35">
        <v>94</v>
      </c>
      <c r="AD15" s="25">
        <v>0</v>
      </c>
      <c r="AE15" s="49">
        <v>94</v>
      </c>
      <c r="AF15" s="59">
        <v>93</v>
      </c>
      <c r="AG15" s="56">
        <v>0</v>
      </c>
      <c r="AH15" s="56">
        <v>93</v>
      </c>
      <c r="AI15" s="35">
        <v>93</v>
      </c>
      <c r="AJ15" s="25">
        <v>1</v>
      </c>
      <c r="AK15" s="49">
        <v>94</v>
      </c>
      <c r="AL15" s="59">
        <v>92</v>
      </c>
      <c r="AM15" s="56">
        <v>1</v>
      </c>
      <c r="AN15" s="56">
        <v>93</v>
      </c>
      <c r="AO15" s="35">
        <v>93</v>
      </c>
      <c r="AP15" s="25">
        <v>5</v>
      </c>
      <c r="AQ15" s="49">
        <v>98</v>
      </c>
      <c r="AR15" s="59">
        <v>95</v>
      </c>
      <c r="AS15" s="56">
        <v>5</v>
      </c>
      <c r="AT15" s="56">
        <v>100</v>
      </c>
      <c r="AU15" s="47" t="s">
        <v>40</v>
      </c>
    </row>
    <row r="16" spans="1:47" x14ac:dyDescent="0.25">
      <c r="A16" s="46" t="s">
        <v>70</v>
      </c>
      <c r="B16" s="47" t="s">
        <v>41</v>
      </c>
      <c r="C16" s="40">
        <v>479</v>
      </c>
      <c r="D16" s="41">
        <v>447</v>
      </c>
      <c r="E16" s="35">
        <v>425</v>
      </c>
      <c r="F16" s="25">
        <v>14</v>
      </c>
      <c r="G16" s="49">
        <v>439</v>
      </c>
      <c r="H16" s="59">
        <v>421</v>
      </c>
      <c r="I16" s="56">
        <v>14</v>
      </c>
      <c r="J16" s="56">
        <v>435</v>
      </c>
      <c r="K16" s="35">
        <v>418</v>
      </c>
      <c r="L16" s="25">
        <v>14</v>
      </c>
      <c r="M16" s="49">
        <v>432</v>
      </c>
      <c r="N16" s="59">
        <v>413</v>
      </c>
      <c r="O16" s="56">
        <v>14</v>
      </c>
      <c r="P16" s="56">
        <v>427</v>
      </c>
      <c r="Q16" s="35">
        <v>403</v>
      </c>
      <c r="R16" s="25">
        <v>13</v>
      </c>
      <c r="S16" s="49">
        <v>416</v>
      </c>
      <c r="T16" s="59">
        <v>401</v>
      </c>
      <c r="U16" s="56">
        <v>12</v>
      </c>
      <c r="V16" s="56">
        <v>413</v>
      </c>
      <c r="W16" s="35">
        <v>399</v>
      </c>
      <c r="X16" s="25">
        <v>12</v>
      </c>
      <c r="Y16" s="49">
        <v>411</v>
      </c>
      <c r="Z16" s="59">
        <v>397</v>
      </c>
      <c r="AA16" s="56">
        <v>12</v>
      </c>
      <c r="AB16" s="56">
        <v>409</v>
      </c>
      <c r="AC16" s="35">
        <v>394</v>
      </c>
      <c r="AD16" s="25">
        <v>12</v>
      </c>
      <c r="AE16" s="49">
        <v>406</v>
      </c>
      <c r="AF16" s="59">
        <v>391</v>
      </c>
      <c r="AG16" s="56">
        <v>12</v>
      </c>
      <c r="AH16" s="56">
        <v>403</v>
      </c>
      <c r="AI16" s="35">
        <v>392</v>
      </c>
      <c r="AJ16" s="25">
        <v>12</v>
      </c>
      <c r="AK16" s="49">
        <v>404</v>
      </c>
      <c r="AL16" s="59">
        <v>392</v>
      </c>
      <c r="AM16" s="56">
        <v>12</v>
      </c>
      <c r="AN16" s="56">
        <v>404</v>
      </c>
      <c r="AO16" s="35">
        <v>393</v>
      </c>
      <c r="AP16" s="25">
        <v>13</v>
      </c>
      <c r="AQ16" s="49">
        <v>406</v>
      </c>
      <c r="AR16" s="59">
        <v>392</v>
      </c>
      <c r="AS16" s="56">
        <v>13</v>
      </c>
      <c r="AT16" s="56">
        <v>405</v>
      </c>
      <c r="AU16" s="47" t="s">
        <v>41</v>
      </c>
    </row>
    <row r="17" spans="1:47" x14ac:dyDescent="0.25">
      <c r="A17" s="46" t="s">
        <v>71</v>
      </c>
      <c r="B17" s="47" t="s">
        <v>42</v>
      </c>
      <c r="C17" s="40">
        <v>1069</v>
      </c>
      <c r="D17" s="41">
        <v>943</v>
      </c>
      <c r="E17" s="35">
        <v>874</v>
      </c>
      <c r="F17" s="25">
        <v>20</v>
      </c>
      <c r="G17" s="49">
        <v>894</v>
      </c>
      <c r="H17" s="59">
        <v>865</v>
      </c>
      <c r="I17" s="56">
        <v>21</v>
      </c>
      <c r="J17" s="56">
        <v>886</v>
      </c>
      <c r="K17" s="35">
        <v>856</v>
      </c>
      <c r="L17" s="25">
        <v>21</v>
      </c>
      <c r="M17" s="49">
        <v>877</v>
      </c>
      <c r="N17" s="59">
        <v>847</v>
      </c>
      <c r="O17" s="56">
        <v>20</v>
      </c>
      <c r="P17" s="56">
        <v>867</v>
      </c>
      <c r="Q17" s="35">
        <v>833</v>
      </c>
      <c r="R17" s="25">
        <v>20</v>
      </c>
      <c r="S17" s="49">
        <v>853</v>
      </c>
      <c r="T17" s="59">
        <v>846</v>
      </c>
      <c r="U17" s="56">
        <v>14</v>
      </c>
      <c r="V17" s="56">
        <v>860</v>
      </c>
      <c r="W17" s="35">
        <v>860</v>
      </c>
      <c r="X17" s="25">
        <v>13</v>
      </c>
      <c r="Y17" s="49">
        <v>873</v>
      </c>
      <c r="Z17" s="59">
        <v>873</v>
      </c>
      <c r="AA17" s="56">
        <v>13</v>
      </c>
      <c r="AB17" s="56">
        <v>886</v>
      </c>
      <c r="AC17" s="35">
        <v>885</v>
      </c>
      <c r="AD17" s="25">
        <v>14</v>
      </c>
      <c r="AE17" s="49">
        <v>899</v>
      </c>
      <c r="AF17" s="59">
        <v>885</v>
      </c>
      <c r="AG17" s="56">
        <v>13</v>
      </c>
      <c r="AH17" s="56">
        <v>898</v>
      </c>
      <c r="AI17" s="35">
        <v>866</v>
      </c>
      <c r="AJ17" s="25">
        <v>25</v>
      </c>
      <c r="AK17" s="49">
        <v>891</v>
      </c>
      <c r="AL17" s="59">
        <v>848</v>
      </c>
      <c r="AM17" s="56">
        <v>23</v>
      </c>
      <c r="AN17" s="56">
        <v>871</v>
      </c>
      <c r="AO17" s="35">
        <v>829</v>
      </c>
      <c r="AP17" s="25">
        <v>23</v>
      </c>
      <c r="AQ17" s="49">
        <v>852</v>
      </c>
      <c r="AR17" s="59">
        <v>823</v>
      </c>
      <c r="AS17" s="56">
        <v>23</v>
      </c>
      <c r="AT17" s="56">
        <v>846</v>
      </c>
      <c r="AU17" s="47" t="s">
        <v>42</v>
      </c>
    </row>
    <row r="18" spans="1:47" x14ac:dyDescent="0.25">
      <c r="A18" s="46" t="s">
        <v>72</v>
      </c>
      <c r="B18" s="47" t="s">
        <v>7</v>
      </c>
      <c r="C18" s="40">
        <v>136</v>
      </c>
      <c r="D18" s="41">
        <v>120</v>
      </c>
      <c r="E18" s="35">
        <v>123</v>
      </c>
      <c r="F18" s="25">
        <v>8</v>
      </c>
      <c r="G18" s="49">
        <v>131</v>
      </c>
      <c r="H18" s="59">
        <v>124</v>
      </c>
      <c r="I18" s="56">
        <v>8</v>
      </c>
      <c r="J18" s="56">
        <v>132</v>
      </c>
      <c r="K18" s="35">
        <v>125</v>
      </c>
      <c r="L18" s="25">
        <v>7</v>
      </c>
      <c r="M18" s="49">
        <v>132</v>
      </c>
      <c r="N18" s="59">
        <v>128</v>
      </c>
      <c r="O18" s="56">
        <v>5</v>
      </c>
      <c r="P18" s="56">
        <v>133</v>
      </c>
      <c r="Q18" s="35">
        <v>132</v>
      </c>
      <c r="R18" s="25">
        <v>5</v>
      </c>
      <c r="S18" s="49">
        <v>137</v>
      </c>
      <c r="T18" s="59">
        <v>136</v>
      </c>
      <c r="U18" s="56">
        <v>5</v>
      </c>
      <c r="V18" s="56">
        <v>141</v>
      </c>
      <c r="W18" s="35">
        <v>136</v>
      </c>
      <c r="X18" s="25">
        <v>5</v>
      </c>
      <c r="Y18" s="49">
        <v>141</v>
      </c>
      <c r="Z18" s="59">
        <v>136</v>
      </c>
      <c r="AA18" s="56">
        <v>5</v>
      </c>
      <c r="AB18" s="56">
        <v>141</v>
      </c>
      <c r="AC18" s="35">
        <v>136</v>
      </c>
      <c r="AD18" s="25">
        <v>2</v>
      </c>
      <c r="AE18" s="49">
        <v>138</v>
      </c>
      <c r="AF18" s="59">
        <v>137</v>
      </c>
      <c r="AG18" s="56">
        <v>2</v>
      </c>
      <c r="AH18" s="56">
        <v>139</v>
      </c>
      <c r="AI18" s="35">
        <v>137</v>
      </c>
      <c r="AJ18" s="25">
        <v>2</v>
      </c>
      <c r="AK18" s="49">
        <v>139</v>
      </c>
      <c r="AL18" s="59">
        <v>135</v>
      </c>
      <c r="AM18" s="56">
        <v>1</v>
      </c>
      <c r="AN18" s="56">
        <v>136</v>
      </c>
      <c r="AO18" s="35">
        <v>140</v>
      </c>
      <c r="AP18" s="25">
        <v>1</v>
      </c>
      <c r="AQ18" s="49">
        <v>141</v>
      </c>
      <c r="AR18" s="59">
        <v>140</v>
      </c>
      <c r="AS18" s="56">
        <v>1</v>
      </c>
      <c r="AT18" s="56">
        <v>141</v>
      </c>
      <c r="AU18" s="47" t="s">
        <v>7</v>
      </c>
    </row>
    <row r="19" spans="1:47" x14ac:dyDescent="0.25">
      <c r="A19" s="46" t="s">
        <v>73</v>
      </c>
      <c r="B19" s="47" t="s">
        <v>8</v>
      </c>
      <c r="C19" s="40">
        <v>1774</v>
      </c>
      <c r="D19" s="41">
        <v>1724</v>
      </c>
      <c r="E19" s="35">
        <v>1769</v>
      </c>
      <c r="F19" s="25">
        <v>60</v>
      </c>
      <c r="G19" s="49">
        <v>1829</v>
      </c>
      <c r="H19" s="59">
        <v>1770</v>
      </c>
      <c r="I19" s="56">
        <v>58</v>
      </c>
      <c r="J19" s="56">
        <v>1828</v>
      </c>
      <c r="K19" s="35">
        <v>1786</v>
      </c>
      <c r="L19" s="25">
        <v>77</v>
      </c>
      <c r="M19" s="49">
        <v>1863</v>
      </c>
      <c r="N19" s="59">
        <v>1794</v>
      </c>
      <c r="O19" s="56">
        <v>78</v>
      </c>
      <c r="P19" s="56">
        <v>1872</v>
      </c>
      <c r="Q19" s="35">
        <v>1803</v>
      </c>
      <c r="R19" s="25">
        <v>80</v>
      </c>
      <c r="S19" s="49">
        <v>1883</v>
      </c>
      <c r="T19" s="59">
        <v>1833</v>
      </c>
      <c r="U19" s="56">
        <v>82</v>
      </c>
      <c r="V19" s="56">
        <v>1915</v>
      </c>
      <c r="W19" s="35">
        <v>1839</v>
      </c>
      <c r="X19" s="25">
        <v>83</v>
      </c>
      <c r="Y19" s="49">
        <v>1922</v>
      </c>
      <c r="Z19" s="59">
        <v>1846</v>
      </c>
      <c r="AA19" s="56">
        <v>40</v>
      </c>
      <c r="AB19" s="56">
        <v>1886</v>
      </c>
      <c r="AC19" s="35">
        <v>1858</v>
      </c>
      <c r="AD19" s="25">
        <v>40</v>
      </c>
      <c r="AE19" s="49">
        <v>1898</v>
      </c>
      <c r="AF19" s="59">
        <v>1870</v>
      </c>
      <c r="AG19" s="56">
        <v>38</v>
      </c>
      <c r="AH19" s="56">
        <v>1908</v>
      </c>
      <c r="AI19" s="35">
        <v>1862</v>
      </c>
      <c r="AJ19" s="25">
        <v>37</v>
      </c>
      <c r="AK19" s="49">
        <v>1899</v>
      </c>
      <c r="AL19" s="59">
        <v>1876</v>
      </c>
      <c r="AM19" s="56">
        <v>38</v>
      </c>
      <c r="AN19" s="56">
        <v>1914</v>
      </c>
      <c r="AO19" s="35">
        <v>1846</v>
      </c>
      <c r="AP19" s="25">
        <v>34</v>
      </c>
      <c r="AQ19" s="49">
        <v>1880</v>
      </c>
      <c r="AR19" s="59">
        <v>1816</v>
      </c>
      <c r="AS19" s="56">
        <v>33</v>
      </c>
      <c r="AT19" s="56">
        <v>1849</v>
      </c>
      <c r="AU19" s="47" t="s">
        <v>8</v>
      </c>
    </row>
    <row r="20" spans="1:47" x14ac:dyDescent="0.25">
      <c r="A20" s="46" t="s">
        <v>74</v>
      </c>
      <c r="B20" s="47" t="s">
        <v>44</v>
      </c>
      <c r="C20" s="40">
        <v>172</v>
      </c>
      <c r="D20" s="41">
        <v>149</v>
      </c>
      <c r="E20" s="35">
        <v>158</v>
      </c>
      <c r="F20" s="25">
        <v>4</v>
      </c>
      <c r="G20" s="49">
        <v>162</v>
      </c>
      <c r="H20" s="59">
        <v>159</v>
      </c>
      <c r="I20" s="56">
        <v>4</v>
      </c>
      <c r="J20" s="56">
        <v>163</v>
      </c>
      <c r="K20" s="35">
        <v>163</v>
      </c>
      <c r="L20" s="25">
        <v>4</v>
      </c>
      <c r="M20" s="49">
        <v>167</v>
      </c>
      <c r="N20" s="59">
        <v>162</v>
      </c>
      <c r="O20" s="56">
        <v>4</v>
      </c>
      <c r="P20" s="56">
        <v>166</v>
      </c>
      <c r="Q20" s="35">
        <v>167</v>
      </c>
      <c r="R20" s="25">
        <v>5</v>
      </c>
      <c r="S20" s="49">
        <v>172</v>
      </c>
      <c r="T20" s="59">
        <v>173</v>
      </c>
      <c r="U20" s="56">
        <v>5</v>
      </c>
      <c r="V20" s="56">
        <v>178</v>
      </c>
      <c r="W20" s="35">
        <v>179</v>
      </c>
      <c r="X20" s="25">
        <v>6</v>
      </c>
      <c r="Y20" s="49">
        <v>185</v>
      </c>
      <c r="Z20" s="59">
        <v>187</v>
      </c>
      <c r="AA20" s="56">
        <v>6</v>
      </c>
      <c r="AB20" s="56">
        <v>193</v>
      </c>
      <c r="AC20" s="35">
        <v>193</v>
      </c>
      <c r="AD20" s="25">
        <v>7</v>
      </c>
      <c r="AE20" s="49">
        <v>200</v>
      </c>
      <c r="AF20" s="59">
        <v>192</v>
      </c>
      <c r="AG20" s="56">
        <v>4</v>
      </c>
      <c r="AH20" s="56">
        <v>196</v>
      </c>
      <c r="AI20" s="35">
        <v>190</v>
      </c>
      <c r="AJ20" s="25">
        <v>4</v>
      </c>
      <c r="AK20" s="49">
        <v>194</v>
      </c>
      <c r="AL20" s="59">
        <v>189</v>
      </c>
      <c r="AM20" s="56">
        <v>3</v>
      </c>
      <c r="AN20" s="56">
        <v>192</v>
      </c>
      <c r="AO20" s="35">
        <v>188</v>
      </c>
      <c r="AP20" s="25">
        <v>3</v>
      </c>
      <c r="AQ20" s="49">
        <v>191</v>
      </c>
      <c r="AR20" s="59">
        <v>188</v>
      </c>
      <c r="AS20" s="56">
        <v>3</v>
      </c>
      <c r="AT20" s="56">
        <v>191</v>
      </c>
      <c r="AU20" s="47" t="s">
        <v>44</v>
      </c>
    </row>
    <row r="21" spans="1:47" x14ac:dyDescent="0.25">
      <c r="A21" s="46" t="s">
        <v>75</v>
      </c>
      <c r="B21" s="47" t="s">
        <v>45</v>
      </c>
      <c r="C21" s="40">
        <v>298</v>
      </c>
      <c r="D21" s="41">
        <v>270</v>
      </c>
      <c r="E21" s="35">
        <v>317</v>
      </c>
      <c r="F21" s="25">
        <v>13</v>
      </c>
      <c r="G21" s="49">
        <v>330</v>
      </c>
      <c r="H21" s="59">
        <v>324</v>
      </c>
      <c r="I21" s="56">
        <v>13</v>
      </c>
      <c r="J21" s="56">
        <v>337</v>
      </c>
      <c r="K21" s="35">
        <v>331</v>
      </c>
      <c r="L21" s="25">
        <v>12</v>
      </c>
      <c r="M21" s="49">
        <v>343</v>
      </c>
      <c r="N21" s="59">
        <v>330</v>
      </c>
      <c r="O21" s="56">
        <v>12</v>
      </c>
      <c r="P21" s="56">
        <v>342</v>
      </c>
      <c r="Q21" s="35">
        <v>322</v>
      </c>
      <c r="R21" s="25">
        <v>10</v>
      </c>
      <c r="S21" s="49">
        <v>332</v>
      </c>
      <c r="T21" s="59">
        <v>315</v>
      </c>
      <c r="U21" s="56">
        <v>10</v>
      </c>
      <c r="V21" s="56">
        <v>325</v>
      </c>
      <c r="W21" s="35">
        <v>308</v>
      </c>
      <c r="X21" s="25">
        <v>10</v>
      </c>
      <c r="Y21" s="49">
        <v>318</v>
      </c>
      <c r="Z21" s="59">
        <v>303</v>
      </c>
      <c r="AA21" s="56">
        <v>10</v>
      </c>
      <c r="AB21" s="56">
        <v>313</v>
      </c>
      <c r="AC21" s="35">
        <v>302</v>
      </c>
      <c r="AD21" s="25">
        <v>10</v>
      </c>
      <c r="AE21" s="49">
        <v>312</v>
      </c>
      <c r="AF21" s="59">
        <v>302</v>
      </c>
      <c r="AG21" s="56">
        <v>2</v>
      </c>
      <c r="AH21" s="56">
        <v>304</v>
      </c>
      <c r="AI21" s="35">
        <v>302</v>
      </c>
      <c r="AJ21" s="25">
        <v>2</v>
      </c>
      <c r="AK21" s="49">
        <v>304</v>
      </c>
      <c r="AL21" s="59">
        <v>302</v>
      </c>
      <c r="AM21" s="56">
        <v>2</v>
      </c>
      <c r="AN21" s="56">
        <v>304</v>
      </c>
      <c r="AO21" s="35">
        <v>305</v>
      </c>
      <c r="AP21" s="25">
        <v>2</v>
      </c>
      <c r="AQ21" s="49">
        <v>307</v>
      </c>
      <c r="AR21" s="59">
        <v>304</v>
      </c>
      <c r="AS21" s="56">
        <v>2</v>
      </c>
      <c r="AT21" s="56">
        <v>306</v>
      </c>
      <c r="AU21" s="47" t="s">
        <v>45</v>
      </c>
    </row>
    <row r="22" spans="1:47" x14ac:dyDescent="0.25">
      <c r="A22" s="46" t="s">
        <v>76</v>
      </c>
      <c r="B22" s="47" t="s">
        <v>46</v>
      </c>
      <c r="C22" s="40">
        <v>87</v>
      </c>
      <c r="D22" s="41">
        <v>75</v>
      </c>
      <c r="E22" s="35">
        <v>70</v>
      </c>
      <c r="F22" s="25">
        <v>1</v>
      </c>
      <c r="G22" s="49">
        <v>71</v>
      </c>
      <c r="H22" s="59">
        <v>70</v>
      </c>
      <c r="I22" s="56">
        <v>1</v>
      </c>
      <c r="J22" s="56">
        <v>71</v>
      </c>
      <c r="K22" s="35">
        <v>70</v>
      </c>
      <c r="L22" s="25">
        <v>1</v>
      </c>
      <c r="M22" s="49">
        <v>71</v>
      </c>
      <c r="N22" s="59">
        <v>73</v>
      </c>
      <c r="O22" s="56">
        <v>0</v>
      </c>
      <c r="P22" s="56">
        <v>73</v>
      </c>
      <c r="Q22" s="35">
        <v>76</v>
      </c>
      <c r="R22" s="25">
        <v>0</v>
      </c>
      <c r="S22" s="49">
        <v>76</v>
      </c>
      <c r="T22" s="59">
        <v>79</v>
      </c>
      <c r="U22" s="56">
        <v>0</v>
      </c>
      <c r="V22" s="56">
        <v>79</v>
      </c>
      <c r="W22" s="35">
        <v>80</v>
      </c>
      <c r="X22" s="25">
        <v>0</v>
      </c>
      <c r="Y22" s="49">
        <v>80</v>
      </c>
      <c r="Z22" s="59">
        <v>85</v>
      </c>
      <c r="AA22" s="56">
        <v>0</v>
      </c>
      <c r="AB22" s="56">
        <v>85</v>
      </c>
      <c r="AC22" s="35">
        <v>83</v>
      </c>
      <c r="AD22" s="25">
        <v>1</v>
      </c>
      <c r="AE22" s="49">
        <v>84</v>
      </c>
      <c r="AF22" s="59">
        <v>81</v>
      </c>
      <c r="AG22" s="56">
        <v>1</v>
      </c>
      <c r="AH22" s="56">
        <v>82</v>
      </c>
      <c r="AI22" s="35">
        <v>79</v>
      </c>
      <c r="AJ22" s="25">
        <v>1</v>
      </c>
      <c r="AK22" s="49">
        <v>80</v>
      </c>
      <c r="AL22" s="59">
        <v>79</v>
      </c>
      <c r="AM22" s="56">
        <v>1</v>
      </c>
      <c r="AN22" s="56">
        <v>80</v>
      </c>
      <c r="AO22" s="35">
        <v>78</v>
      </c>
      <c r="AP22" s="25">
        <v>1</v>
      </c>
      <c r="AQ22" s="49">
        <v>79</v>
      </c>
      <c r="AR22" s="59">
        <v>78</v>
      </c>
      <c r="AS22" s="56">
        <v>1</v>
      </c>
      <c r="AT22" s="56">
        <v>79</v>
      </c>
      <c r="AU22" s="47" t="s">
        <v>46</v>
      </c>
    </row>
    <row r="23" spans="1:47" x14ac:dyDescent="0.25">
      <c r="A23" s="46" t="s">
        <v>77</v>
      </c>
      <c r="B23" s="47" t="s">
        <v>47</v>
      </c>
      <c r="C23" s="40">
        <v>82</v>
      </c>
      <c r="D23" s="41">
        <v>86</v>
      </c>
      <c r="E23" s="35">
        <v>86</v>
      </c>
      <c r="F23" s="25">
        <v>3</v>
      </c>
      <c r="G23" s="49">
        <v>89</v>
      </c>
      <c r="H23" s="59">
        <v>89</v>
      </c>
      <c r="I23" s="56">
        <v>3</v>
      </c>
      <c r="J23" s="56">
        <v>92</v>
      </c>
      <c r="K23" s="35">
        <v>94</v>
      </c>
      <c r="L23" s="25">
        <v>6</v>
      </c>
      <c r="M23" s="49">
        <v>100</v>
      </c>
      <c r="N23" s="59">
        <v>98</v>
      </c>
      <c r="O23" s="56">
        <v>6</v>
      </c>
      <c r="P23" s="56">
        <v>104</v>
      </c>
      <c r="Q23" s="35">
        <v>103</v>
      </c>
      <c r="R23" s="25">
        <v>5</v>
      </c>
      <c r="S23" s="49">
        <v>108</v>
      </c>
      <c r="T23" s="59">
        <v>106</v>
      </c>
      <c r="U23" s="56">
        <v>5</v>
      </c>
      <c r="V23" s="56">
        <v>111</v>
      </c>
      <c r="W23" s="35">
        <v>115</v>
      </c>
      <c r="X23" s="25">
        <v>6</v>
      </c>
      <c r="Y23" s="49">
        <v>121</v>
      </c>
      <c r="Z23" s="59">
        <v>119</v>
      </c>
      <c r="AA23" s="56">
        <v>0</v>
      </c>
      <c r="AB23" s="56">
        <v>119</v>
      </c>
      <c r="AC23" s="35">
        <v>124</v>
      </c>
      <c r="AD23" s="25">
        <v>0</v>
      </c>
      <c r="AE23" s="49">
        <v>124</v>
      </c>
      <c r="AF23" s="59">
        <v>128</v>
      </c>
      <c r="AG23" s="56">
        <v>0</v>
      </c>
      <c r="AH23" s="56">
        <v>128</v>
      </c>
      <c r="AI23" s="35">
        <v>129</v>
      </c>
      <c r="AJ23" s="25">
        <v>0</v>
      </c>
      <c r="AK23" s="49">
        <v>129</v>
      </c>
      <c r="AL23" s="59">
        <v>127</v>
      </c>
      <c r="AM23" s="56">
        <v>0</v>
      </c>
      <c r="AN23" s="56">
        <v>127</v>
      </c>
      <c r="AO23" s="35">
        <v>126</v>
      </c>
      <c r="AP23" s="25">
        <v>1</v>
      </c>
      <c r="AQ23" s="49">
        <v>127</v>
      </c>
      <c r="AR23" s="59">
        <v>124</v>
      </c>
      <c r="AS23" s="56">
        <v>1</v>
      </c>
      <c r="AT23" s="56">
        <v>125</v>
      </c>
      <c r="AU23" s="47" t="s">
        <v>47</v>
      </c>
    </row>
    <row r="24" spans="1:47" x14ac:dyDescent="0.25">
      <c r="A24" s="46" t="s">
        <v>78</v>
      </c>
      <c r="B24" s="47" t="s">
        <v>9</v>
      </c>
      <c r="C24" s="40">
        <v>893</v>
      </c>
      <c r="D24" s="41">
        <v>893</v>
      </c>
      <c r="E24" s="35">
        <v>933</v>
      </c>
      <c r="F24" s="25">
        <v>16</v>
      </c>
      <c r="G24" s="49">
        <v>949</v>
      </c>
      <c r="H24" s="59">
        <v>937</v>
      </c>
      <c r="I24" s="56">
        <v>2</v>
      </c>
      <c r="J24" s="56">
        <v>125</v>
      </c>
      <c r="K24" s="35">
        <v>941</v>
      </c>
      <c r="L24" s="25">
        <v>14</v>
      </c>
      <c r="M24" s="49">
        <v>955</v>
      </c>
      <c r="N24" s="59">
        <v>944</v>
      </c>
      <c r="O24" s="56">
        <v>15</v>
      </c>
      <c r="P24" s="56">
        <v>959</v>
      </c>
      <c r="Q24" s="35">
        <v>956</v>
      </c>
      <c r="R24" s="25">
        <v>14</v>
      </c>
      <c r="S24" s="49">
        <v>970</v>
      </c>
      <c r="T24" s="59">
        <v>988</v>
      </c>
      <c r="U24" s="56">
        <v>24</v>
      </c>
      <c r="V24" s="56">
        <v>1012</v>
      </c>
      <c r="W24" s="35">
        <v>1034</v>
      </c>
      <c r="X24" s="25">
        <v>27</v>
      </c>
      <c r="Y24" s="49">
        <v>1061</v>
      </c>
      <c r="Z24" s="59">
        <v>1079</v>
      </c>
      <c r="AA24" s="56">
        <v>27</v>
      </c>
      <c r="AB24" s="56">
        <v>1106</v>
      </c>
      <c r="AC24" s="35">
        <v>1085</v>
      </c>
      <c r="AD24" s="25">
        <v>25</v>
      </c>
      <c r="AE24" s="49">
        <v>1110</v>
      </c>
      <c r="AF24" s="59">
        <v>1093</v>
      </c>
      <c r="AG24" s="56">
        <v>25</v>
      </c>
      <c r="AH24" s="56">
        <v>1118</v>
      </c>
      <c r="AI24" s="35">
        <v>1095</v>
      </c>
      <c r="AJ24" s="25">
        <v>26</v>
      </c>
      <c r="AK24" s="49">
        <v>1121</v>
      </c>
      <c r="AL24" s="59">
        <v>1097</v>
      </c>
      <c r="AM24" s="56">
        <v>24</v>
      </c>
      <c r="AN24" s="56">
        <v>1121</v>
      </c>
      <c r="AO24" s="35">
        <v>1099</v>
      </c>
      <c r="AP24" s="25">
        <v>24</v>
      </c>
      <c r="AQ24" s="49">
        <v>1123</v>
      </c>
      <c r="AR24" s="59">
        <v>1104</v>
      </c>
      <c r="AS24" s="56">
        <v>24</v>
      </c>
      <c r="AT24" s="56">
        <v>1128</v>
      </c>
      <c r="AU24" s="47" t="s">
        <v>9</v>
      </c>
    </row>
    <row r="25" spans="1:47" x14ac:dyDescent="0.25">
      <c r="A25" s="46" t="s">
        <v>79</v>
      </c>
      <c r="B25" s="47" t="s">
        <v>10</v>
      </c>
      <c r="C25" s="40">
        <v>436</v>
      </c>
      <c r="D25" s="41">
        <v>414</v>
      </c>
      <c r="E25" s="35">
        <v>444</v>
      </c>
      <c r="F25" s="25">
        <v>12</v>
      </c>
      <c r="G25" s="49">
        <v>456</v>
      </c>
      <c r="H25" s="59">
        <v>459</v>
      </c>
      <c r="I25" s="56">
        <v>12</v>
      </c>
      <c r="J25" s="56">
        <v>471</v>
      </c>
      <c r="K25" s="35">
        <v>475</v>
      </c>
      <c r="L25" s="25">
        <v>13</v>
      </c>
      <c r="M25" s="49">
        <v>488</v>
      </c>
      <c r="N25" s="59">
        <v>490</v>
      </c>
      <c r="O25" s="56">
        <v>13</v>
      </c>
      <c r="P25" s="56">
        <v>503</v>
      </c>
      <c r="Q25" s="35">
        <v>500</v>
      </c>
      <c r="R25" s="25">
        <v>13</v>
      </c>
      <c r="S25" s="49">
        <v>513</v>
      </c>
      <c r="T25" s="59">
        <v>517</v>
      </c>
      <c r="U25" s="56">
        <v>14</v>
      </c>
      <c r="V25" s="56">
        <v>531</v>
      </c>
      <c r="W25" s="35">
        <v>519</v>
      </c>
      <c r="X25" s="25">
        <v>13</v>
      </c>
      <c r="Y25" s="49">
        <v>532</v>
      </c>
      <c r="Z25" s="59">
        <v>522</v>
      </c>
      <c r="AA25" s="56">
        <v>13</v>
      </c>
      <c r="AB25" s="56">
        <v>535</v>
      </c>
      <c r="AC25" s="35">
        <v>524</v>
      </c>
      <c r="AD25" s="25">
        <v>13</v>
      </c>
      <c r="AE25" s="49">
        <v>537</v>
      </c>
      <c r="AF25" s="59">
        <v>525</v>
      </c>
      <c r="AG25" s="56">
        <v>14</v>
      </c>
      <c r="AH25" s="56">
        <v>539</v>
      </c>
      <c r="AI25" s="35">
        <v>528</v>
      </c>
      <c r="AJ25" s="25">
        <v>14</v>
      </c>
      <c r="AK25" s="49">
        <v>542</v>
      </c>
      <c r="AL25" s="59">
        <v>532</v>
      </c>
      <c r="AM25" s="56">
        <v>13</v>
      </c>
      <c r="AN25" s="56">
        <v>545</v>
      </c>
      <c r="AO25" s="35">
        <v>535</v>
      </c>
      <c r="AP25" s="25">
        <v>14</v>
      </c>
      <c r="AQ25" s="49">
        <v>549</v>
      </c>
      <c r="AR25" s="59">
        <v>539</v>
      </c>
      <c r="AS25" s="56">
        <v>14</v>
      </c>
      <c r="AT25" s="56">
        <v>553</v>
      </c>
      <c r="AU25" s="47" t="s">
        <v>10</v>
      </c>
    </row>
    <row r="26" spans="1:47" x14ac:dyDescent="0.25">
      <c r="A26" s="46" t="s">
        <v>80</v>
      </c>
      <c r="B26" s="47" t="s">
        <v>48</v>
      </c>
      <c r="C26" s="40">
        <v>231</v>
      </c>
      <c r="D26" s="41">
        <v>207</v>
      </c>
      <c r="E26" s="35">
        <v>206</v>
      </c>
      <c r="F26" s="25">
        <v>0</v>
      </c>
      <c r="G26" s="49">
        <v>206</v>
      </c>
      <c r="H26" s="59">
        <v>206</v>
      </c>
      <c r="I26" s="56">
        <v>0</v>
      </c>
      <c r="J26" s="56">
        <v>206</v>
      </c>
      <c r="K26" s="35">
        <v>203</v>
      </c>
      <c r="L26" s="25">
        <v>0</v>
      </c>
      <c r="M26" s="49">
        <v>203</v>
      </c>
      <c r="N26" s="59">
        <v>202</v>
      </c>
      <c r="O26" s="56">
        <v>0</v>
      </c>
      <c r="P26" s="56">
        <v>202</v>
      </c>
      <c r="Q26" s="35">
        <v>204</v>
      </c>
      <c r="R26" s="25">
        <v>2</v>
      </c>
      <c r="S26" s="49">
        <v>206</v>
      </c>
      <c r="T26" s="59">
        <v>205</v>
      </c>
      <c r="U26" s="56">
        <v>2</v>
      </c>
      <c r="V26" s="56">
        <v>207</v>
      </c>
      <c r="W26" s="35">
        <v>206</v>
      </c>
      <c r="X26" s="25">
        <v>2</v>
      </c>
      <c r="Y26" s="49">
        <v>208</v>
      </c>
      <c r="Z26" s="59">
        <v>206</v>
      </c>
      <c r="AA26" s="56">
        <v>3</v>
      </c>
      <c r="AB26" s="56">
        <v>209</v>
      </c>
      <c r="AC26" s="35">
        <v>208</v>
      </c>
      <c r="AD26" s="25">
        <v>3</v>
      </c>
      <c r="AE26" s="49">
        <v>211</v>
      </c>
      <c r="AF26" s="59">
        <v>199</v>
      </c>
      <c r="AG26" s="56">
        <v>5</v>
      </c>
      <c r="AH26" s="56">
        <v>204</v>
      </c>
      <c r="AI26" s="35">
        <v>190</v>
      </c>
      <c r="AJ26" s="25">
        <v>5</v>
      </c>
      <c r="AK26" s="49">
        <v>195</v>
      </c>
      <c r="AL26" s="59">
        <v>181</v>
      </c>
      <c r="AM26" s="56">
        <v>5</v>
      </c>
      <c r="AN26" s="56">
        <v>186</v>
      </c>
      <c r="AO26" s="35">
        <v>177</v>
      </c>
      <c r="AP26" s="25">
        <v>4</v>
      </c>
      <c r="AQ26" s="49">
        <v>181</v>
      </c>
      <c r="AR26" s="59">
        <v>173</v>
      </c>
      <c r="AS26" s="56">
        <v>4</v>
      </c>
      <c r="AT26" s="56">
        <v>177</v>
      </c>
      <c r="AU26" s="47" t="s">
        <v>48</v>
      </c>
    </row>
    <row r="27" spans="1:47" x14ac:dyDescent="0.25">
      <c r="A27" s="46" t="s">
        <v>81</v>
      </c>
      <c r="B27" s="47" t="s">
        <v>11</v>
      </c>
      <c r="C27" s="40">
        <v>495</v>
      </c>
      <c r="D27" s="41">
        <v>531</v>
      </c>
      <c r="E27" s="35">
        <v>759</v>
      </c>
      <c r="F27" s="25">
        <v>1</v>
      </c>
      <c r="G27" s="49">
        <v>760</v>
      </c>
      <c r="H27" s="59">
        <v>795</v>
      </c>
      <c r="I27" s="56">
        <v>1</v>
      </c>
      <c r="J27" s="56">
        <v>796</v>
      </c>
      <c r="K27" s="35">
        <v>838</v>
      </c>
      <c r="L27" s="25">
        <v>3</v>
      </c>
      <c r="M27" s="49">
        <v>841</v>
      </c>
      <c r="N27" s="59">
        <v>861</v>
      </c>
      <c r="O27" s="56">
        <v>25</v>
      </c>
      <c r="P27" s="56">
        <v>886</v>
      </c>
      <c r="Q27" s="35">
        <v>883</v>
      </c>
      <c r="R27" s="25">
        <v>25</v>
      </c>
      <c r="S27" s="49">
        <v>908</v>
      </c>
      <c r="T27" s="59">
        <v>905</v>
      </c>
      <c r="U27" s="56">
        <v>25</v>
      </c>
      <c r="V27" s="56">
        <v>930</v>
      </c>
      <c r="W27" s="35">
        <v>911</v>
      </c>
      <c r="X27" s="25">
        <v>26</v>
      </c>
      <c r="Y27" s="49">
        <v>937</v>
      </c>
      <c r="Z27" s="59">
        <v>910</v>
      </c>
      <c r="AA27" s="56">
        <v>24</v>
      </c>
      <c r="AB27" s="56">
        <v>934</v>
      </c>
      <c r="AC27" s="35">
        <v>907</v>
      </c>
      <c r="AD27" s="25">
        <v>22</v>
      </c>
      <c r="AE27" s="49">
        <v>929</v>
      </c>
      <c r="AF27" s="59">
        <v>903</v>
      </c>
      <c r="AG27" s="56">
        <v>23</v>
      </c>
      <c r="AH27" s="56">
        <v>926</v>
      </c>
      <c r="AI27" s="35">
        <v>900</v>
      </c>
      <c r="AJ27" s="25">
        <v>23</v>
      </c>
      <c r="AK27" s="49">
        <v>923</v>
      </c>
      <c r="AL27" s="59">
        <v>894</v>
      </c>
      <c r="AM27" s="56">
        <v>18</v>
      </c>
      <c r="AN27" s="56">
        <v>912</v>
      </c>
      <c r="AO27" s="35">
        <v>885</v>
      </c>
      <c r="AP27" s="25">
        <v>18</v>
      </c>
      <c r="AQ27" s="49">
        <v>903</v>
      </c>
      <c r="AR27" s="59">
        <v>876</v>
      </c>
      <c r="AS27" s="56">
        <v>18</v>
      </c>
      <c r="AT27" s="56">
        <v>894</v>
      </c>
      <c r="AU27" s="47" t="s">
        <v>11</v>
      </c>
    </row>
    <row r="28" spans="1:47" x14ac:dyDescent="0.25">
      <c r="A28" s="46" t="s">
        <v>82</v>
      </c>
      <c r="B28" s="47" t="s">
        <v>49</v>
      </c>
      <c r="C28" s="40">
        <v>150</v>
      </c>
      <c r="D28" s="41">
        <v>175</v>
      </c>
      <c r="E28" s="35">
        <v>196</v>
      </c>
      <c r="F28" s="25">
        <v>7</v>
      </c>
      <c r="G28" s="49">
        <v>203</v>
      </c>
      <c r="H28" s="59">
        <v>195</v>
      </c>
      <c r="I28" s="56">
        <v>5</v>
      </c>
      <c r="J28" s="56">
        <v>200</v>
      </c>
      <c r="K28" s="35">
        <v>193</v>
      </c>
      <c r="L28" s="25">
        <v>4</v>
      </c>
      <c r="M28" s="49">
        <v>197</v>
      </c>
      <c r="N28" s="59">
        <v>191</v>
      </c>
      <c r="O28" s="56">
        <v>5</v>
      </c>
      <c r="P28" s="56">
        <v>196</v>
      </c>
      <c r="Q28" s="35">
        <v>194</v>
      </c>
      <c r="R28" s="25">
        <v>3</v>
      </c>
      <c r="S28" s="49">
        <v>197</v>
      </c>
      <c r="T28" s="59">
        <v>195</v>
      </c>
      <c r="U28" s="56">
        <v>3</v>
      </c>
      <c r="V28" s="56">
        <v>198</v>
      </c>
      <c r="W28" s="35">
        <v>187</v>
      </c>
      <c r="X28" s="25">
        <v>6</v>
      </c>
      <c r="Y28" s="49">
        <v>193</v>
      </c>
      <c r="Z28" s="59">
        <v>180</v>
      </c>
      <c r="AA28" s="56">
        <v>6</v>
      </c>
      <c r="AB28" s="56">
        <v>186</v>
      </c>
      <c r="AC28" s="35">
        <v>172</v>
      </c>
      <c r="AD28" s="25">
        <v>5</v>
      </c>
      <c r="AE28" s="49">
        <v>177</v>
      </c>
      <c r="AF28" s="59">
        <v>173</v>
      </c>
      <c r="AG28" s="56">
        <v>5</v>
      </c>
      <c r="AH28" s="56">
        <v>178</v>
      </c>
      <c r="AI28" s="35">
        <v>179</v>
      </c>
      <c r="AJ28" s="25">
        <v>4</v>
      </c>
      <c r="AK28" s="49">
        <v>183</v>
      </c>
      <c r="AL28" s="59">
        <v>175</v>
      </c>
      <c r="AM28" s="56">
        <v>1</v>
      </c>
      <c r="AN28" s="56">
        <v>176</v>
      </c>
      <c r="AO28" s="35">
        <v>171</v>
      </c>
      <c r="AP28" s="25">
        <v>1</v>
      </c>
      <c r="AQ28" s="49">
        <v>172</v>
      </c>
      <c r="AR28" s="59">
        <v>167</v>
      </c>
      <c r="AS28" s="56">
        <v>1</v>
      </c>
      <c r="AT28" s="56">
        <v>168</v>
      </c>
      <c r="AU28" s="47" t="s">
        <v>49</v>
      </c>
    </row>
    <row r="29" spans="1:47" x14ac:dyDescent="0.25">
      <c r="A29" s="46" t="s">
        <v>83</v>
      </c>
      <c r="B29" s="47" t="s">
        <v>12</v>
      </c>
      <c r="C29" s="40">
        <v>426</v>
      </c>
      <c r="D29" s="41">
        <v>410</v>
      </c>
      <c r="E29" s="35">
        <v>454</v>
      </c>
      <c r="F29" s="25">
        <v>10</v>
      </c>
      <c r="G29" s="49">
        <v>464</v>
      </c>
      <c r="H29" s="59">
        <v>450</v>
      </c>
      <c r="I29" s="56">
        <v>10</v>
      </c>
      <c r="J29" s="56">
        <v>460</v>
      </c>
      <c r="K29" s="35">
        <v>446</v>
      </c>
      <c r="L29" s="25">
        <v>10</v>
      </c>
      <c r="M29" s="49">
        <v>456</v>
      </c>
      <c r="N29" s="59">
        <v>442</v>
      </c>
      <c r="O29" s="56">
        <v>10</v>
      </c>
      <c r="P29" s="56">
        <v>452</v>
      </c>
      <c r="Q29" s="35">
        <v>447</v>
      </c>
      <c r="R29" s="25">
        <v>10</v>
      </c>
      <c r="S29" s="49">
        <v>457</v>
      </c>
      <c r="T29" s="59">
        <v>443</v>
      </c>
      <c r="U29" s="56">
        <v>11</v>
      </c>
      <c r="V29" s="56">
        <v>454</v>
      </c>
      <c r="W29" s="35">
        <v>430</v>
      </c>
      <c r="X29" s="25">
        <v>7</v>
      </c>
      <c r="Y29" s="49">
        <v>437</v>
      </c>
      <c r="Z29" s="59">
        <v>418</v>
      </c>
      <c r="AA29" s="56">
        <v>8</v>
      </c>
      <c r="AB29" s="56">
        <v>426</v>
      </c>
      <c r="AC29" s="35">
        <v>405</v>
      </c>
      <c r="AD29" s="25">
        <v>8</v>
      </c>
      <c r="AE29" s="49">
        <v>413</v>
      </c>
      <c r="AF29" s="59">
        <v>411</v>
      </c>
      <c r="AG29" s="56">
        <v>8</v>
      </c>
      <c r="AH29" s="56">
        <v>419</v>
      </c>
      <c r="AI29" s="35">
        <v>409</v>
      </c>
      <c r="AJ29" s="25">
        <v>5</v>
      </c>
      <c r="AK29" s="49">
        <v>414</v>
      </c>
      <c r="AL29" s="59">
        <v>417</v>
      </c>
      <c r="AM29" s="56">
        <v>8</v>
      </c>
      <c r="AN29" s="56">
        <v>425</v>
      </c>
      <c r="AO29" s="35">
        <v>426</v>
      </c>
      <c r="AP29" s="25">
        <v>8</v>
      </c>
      <c r="AQ29" s="49">
        <v>434</v>
      </c>
      <c r="AR29" s="59">
        <v>434</v>
      </c>
      <c r="AS29" s="56">
        <v>8</v>
      </c>
      <c r="AT29" s="56">
        <v>442</v>
      </c>
      <c r="AU29" s="47" t="s">
        <v>12</v>
      </c>
    </row>
    <row r="30" spans="1:47" x14ac:dyDescent="0.25">
      <c r="A30" s="46" t="s">
        <v>84</v>
      </c>
      <c r="B30" s="47" t="s">
        <v>13</v>
      </c>
      <c r="C30" s="40">
        <v>187</v>
      </c>
      <c r="D30" s="41">
        <v>185</v>
      </c>
      <c r="E30" s="35">
        <v>147</v>
      </c>
      <c r="F30" s="25">
        <v>10</v>
      </c>
      <c r="G30" s="49">
        <v>157</v>
      </c>
      <c r="H30" s="59">
        <v>146</v>
      </c>
      <c r="I30" s="56">
        <v>10</v>
      </c>
      <c r="J30" s="56">
        <v>156</v>
      </c>
      <c r="K30" s="35">
        <v>156</v>
      </c>
      <c r="L30" s="25">
        <v>3</v>
      </c>
      <c r="M30" s="49">
        <v>159</v>
      </c>
      <c r="N30" s="59">
        <v>166</v>
      </c>
      <c r="O30" s="56">
        <v>3</v>
      </c>
      <c r="P30" s="56">
        <v>169</v>
      </c>
      <c r="Q30" s="35">
        <v>176</v>
      </c>
      <c r="R30" s="25">
        <v>3</v>
      </c>
      <c r="S30" s="49">
        <v>179</v>
      </c>
      <c r="T30" s="59">
        <v>180</v>
      </c>
      <c r="U30" s="56">
        <v>3</v>
      </c>
      <c r="V30" s="56">
        <v>183</v>
      </c>
      <c r="W30" s="35">
        <v>181</v>
      </c>
      <c r="X30" s="25">
        <v>3</v>
      </c>
      <c r="Y30" s="49">
        <v>184</v>
      </c>
      <c r="Z30" s="59">
        <v>179</v>
      </c>
      <c r="AA30" s="56">
        <v>3</v>
      </c>
      <c r="AB30" s="56">
        <v>182</v>
      </c>
      <c r="AC30" s="35">
        <v>178</v>
      </c>
      <c r="AD30" s="25">
        <v>3</v>
      </c>
      <c r="AE30" s="49">
        <v>181</v>
      </c>
      <c r="AF30" s="59">
        <v>177</v>
      </c>
      <c r="AG30" s="56">
        <v>3</v>
      </c>
      <c r="AH30" s="56">
        <v>180</v>
      </c>
      <c r="AI30" s="35">
        <v>178</v>
      </c>
      <c r="AJ30" s="25">
        <v>3</v>
      </c>
      <c r="AK30" s="49">
        <v>181</v>
      </c>
      <c r="AL30" s="59">
        <v>180</v>
      </c>
      <c r="AM30" s="56">
        <v>3</v>
      </c>
      <c r="AN30" s="56">
        <v>183</v>
      </c>
      <c r="AO30" s="35">
        <v>174</v>
      </c>
      <c r="AP30" s="25">
        <v>4</v>
      </c>
      <c r="AQ30" s="49">
        <v>178</v>
      </c>
      <c r="AR30" s="59">
        <v>168</v>
      </c>
      <c r="AS30" s="56">
        <v>4</v>
      </c>
      <c r="AT30" s="56">
        <v>172</v>
      </c>
      <c r="AU30" s="47" t="s">
        <v>13</v>
      </c>
    </row>
    <row r="31" spans="1:47" x14ac:dyDescent="0.25">
      <c r="A31" s="46" t="s">
        <v>85</v>
      </c>
      <c r="B31" s="47" t="s">
        <v>14</v>
      </c>
      <c r="C31" s="40">
        <v>84</v>
      </c>
      <c r="D31" s="41">
        <v>80</v>
      </c>
      <c r="E31" s="35">
        <v>77</v>
      </c>
      <c r="F31" s="25">
        <v>0</v>
      </c>
      <c r="G31" s="49">
        <v>77</v>
      </c>
      <c r="H31" s="59">
        <v>81</v>
      </c>
      <c r="I31" s="56">
        <v>0</v>
      </c>
      <c r="J31" s="56">
        <v>81</v>
      </c>
      <c r="K31" s="35">
        <v>80</v>
      </c>
      <c r="L31" s="25">
        <v>1</v>
      </c>
      <c r="M31" s="49">
        <v>81</v>
      </c>
      <c r="N31" s="59">
        <v>78</v>
      </c>
      <c r="O31" s="56">
        <v>1</v>
      </c>
      <c r="P31" s="56">
        <v>79</v>
      </c>
      <c r="Q31" s="35">
        <v>76</v>
      </c>
      <c r="R31" s="25">
        <v>1</v>
      </c>
      <c r="S31" s="49">
        <v>77</v>
      </c>
      <c r="T31" s="59">
        <v>75</v>
      </c>
      <c r="U31" s="56">
        <v>1</v>
      </c>
      <c r="V31" s="56">
        <v>76</v>
      </c>
      <c r="W31" s="35">
        <v>74</v>
      </c>
      <c r="X31" s="25">
        <v>1</v>
      </c>
      <c r="Y31" s="49">
        <v>75</v>
      </c>
      <c r="Z31" s="59">
        <v>70</v>
      </c>
      <c r="AA31" s="56">
        <v>3</v>
      </c>
      <c r="AB31" s="56">
        <v>73</v>
      </c>
      <c r="AC31" s="35">
        <v>67</v>
      </c>
      <c r="AD31" s="25">
        <v>3</v>
      </c>
      <c r="AE31" s="49">
        <v>70</v>
      </c>
      <c r="AF31" s="59">
        <v>63</v>
      </c>
      <c r="AG31" s="56">
        <v>3</v>
      </c>
      <c r="AH31" s="56">
        <v>66</v>
      </c>
      <c r="AI31" s="35">
        <v>62</v>
      </c>
      <c r="AJ31" s="25">
        <v>3</v>
      </c>
      <c r="AK31" s="49">
        <v>65</v>
      </c>
      <c r="AL31" s="59">
        <v>60</v>
      </c>
      <c r="AM31" s="56">
        <v>3</v>
      </c>
      <c r="AN31" s="56">
        <v>63</v>
      </c>
      <c r="AO31" s="35">
        <v>60</v>
      </c>
      <c r="AP31" s="25">
        <v>1</v>
      </c>
      <c r="AQ31" s="49">
        <v>61</v>
      </c>
      <c r="AR31" s="59">
        <v>61</v>
      </c>
      <c r="AS31" s="56">
        <v>1</v>
      </c>
      <c r="AT31" s="56">
        <v>62</v>
      </c>
      <c r="AU31" s="47" t="s">
        <v>14</v>
      </c>
    </row>
    <row r="32" spans="1:47" x14ac:dyDescent="0.25">
      <c r="A32" s="46" t="s">
        <v>86</v>
      </c>
      <c r="B32" s="47" t="s">
        <v>51</v>
      </c>
      <c r="C32" s="40">
        <v>222</v>
      </c>
      <c r="D32" s="41">
        <v>206</v>
      </c>
      <c r="E32" s="35">
        <v>214</v>
      </c>
      <c r="F32" s="25">
        <v>9</v>
      </c>
      <c r="G32" s="49">
        <v>223</v>
      </c>
      <c r="H32" s="59">
        <v>212</v>
      </c>
      <c r="I32" s="56">
        <v>9</v>
      </c>
      <c r="J32" s="56">
        <v>221</v>
      </c>
      <c r="K32" s="35">
        <v>212</v>
      </c>
      <c r="L32" s="25">
        <v>9</v>
      </c>
      <c r="M32" s="49">
        <v>221</v>
      </c>
      <c r="N32" s="59">
        <v>207</v>
      </c>
      <c r="O32" s="56">
        <v>7</v>
      </c>
      <c r="P32" s="56">
        <v>214</v>
      </c>
      <c r="Q32" s="35">
        <v>202</v>
      </c>
      <c r="R32" s="25">
        <v>7</v>
      </c>
      <c r="S32" s="49">
        <v>209</v>
      </c>
      <c r="T32" s="59">
        <v>197</v>
      </c>
      <c r="U32" s="56">
        <v>7</v>
      </c>
      <c r="V32" s="56">
        <v>204</v>
      </c>
      <c r="W32" s="35">
        <v>195</v>
      </c>
      <c r="X32" s="25">
        <v>7</v>
      </c>
      <c r="Y32" s="49">
        <v>202</v>
      </c>
      <c r="Z32" s="59">
        <v>196</v>
      </c>
      <c r="AA32" s="56">
        <v>7</v>
      </c>
      <c r="AB32" s="56">
        <v>203</v>
      </c>
      <c r="AC32" s="35">
        <v>199</v>
      </c>
      <c r="AD32" s="25">
        <v>6</v>
      </c>
      <c r="AE32" s="49">
        <v>205</v>
      </c>
      <c r="AF32" s="59">
        <v>203</v>
      </c>
      <c r="AG32" s="56">
        <v>6</v>
      </c>
      <c r="AH32" s="56">
        <v>209</v>
      </c>
      <c r="AI32" s="35">
        <v>206</v>
      </c>
      <c r="AJ32" s="25">
        <v>6</v>
      </c>
      <c r="AK32" s="49">
        <v>212</v>
      </c>
      <c r="AL32" s="59">
        <v>205</v>
      </c>
      <c r="AM32" s="56">
        <v>6</v>
      </c>
      <c r="AN32" s="56">
        <v>211</v>
      </c>
      <c r="AO32" s="35">
        <v>205</v>
      </c>
      <c r="AP32" s="25">
        <v>6</v>
      </c>
      <c r="AQ32" s="49">
        <v>211</v>
      </c>
      <c r="AR32" s="59">
        <v>204</v>
      </c>
      <c r="AS32" s="56">
        <v>6</v>
      </c>
      <c r="AT32" s="56">
        <v>210</v>
      </c>
      <c r="AU32" s="47" t="s">
        <v>51</v>
      </c>
    </row>
    <row r="33" spans="1:47" x14ac:dyDescent="0.25">
      <c r="A33" s="46" t="s">
        <v>87</v>
      </c>
      <c r="B33" s="47" t="s">
        <v>52</v>
      </c>
      <c r="C33" s="40">
        <v>102</v>
      </c>
      <c r="D33" s="41">
        <v>89</v>
      </c>
      <c r="E33" s="35">
        <v>78</v>
      </c>
      <c r="F33" s="25">
        <v>3</v>
      </c>
      <c r="G33" s="49">
        <v>81</v>
      </c>
      <c r="H33" s="59">
        <v>76</v>
      </c>
      <c r="I33" s="56">
        <v>3</v>
      </c>
      <c r="J33" s="56">
        <v>79</v>
      </c>
      <c r="K33" s="35">
        <v>74</v>
      </c>
      <c r="L33" s="25">
        <v>3</v>
      </c>
      <c r="M33" s="49">
        <v>77</v>
      </c>
      <c r="N33" s="59">
        <v>74</v>
      </c>
      <c r="O33" s="56">
        <v>3</v>
      </c>
      <c r="P33" s="56">
        <v>77</v>
      </c>
      <c r="Q33" s="35">
        <v>79</v>
      </c>
      <c r="R33" s="25">
        <v>1</v>
      </c>
      <c r="S33" s="49">
        <v>80</v>
      </c>
      <c r="T33" s="59">
        <v>83</v>
      </c>
      <c r="U33" s="56">
        <v>1</v>
      </c>
      <c r="V33" s="56">
        <v>84</v>
      </c>
      <c r="W33" s="35">
        <v>88</v>
      </c>
      <c r="X33" s="25">
        <v>1</v>
      </c>
      <c r="Y33" s="49">
        <v>89</v>
      </c>
      <c r="Z33" s="59">
        <v>89</v>
      </c>
      <c r="AA33" s="56">
        <v>1</v>
      </c>
      <c r="AB33" s="56">
        <v>90</v>
      </c>
      <c r="AC33" s="35">
        <v>90</v>
      </c>
      <c r="AD33" s="25">
        <v>1</v>
      </c>
      <c r="AE33" s="49">
        <v>91</v>
      </c>
      <c r="AF33" s="59">
        <v>87</v>
      </c>
      <c r="AG33" s="56">
        <v>1</v>
      </c>
      <c r="AH33" s="56">
        <v>88</v>
      </c>
      <c r="AI33" s="35">
        <v>83</v>
      </c>
      <c r="AJ33" s="25">
        <v>1</v>
      </c>
      <c r="AK33" s="49">
        <v>84</v>
      </c>
      <c r="AL33" s="59">
        <v>79</v>
      </c>
      <c r="AM33" s="56">
        <v>1</v>
      </c>
      <c r="AN33" s="56">
        <v>80</v>
      </c>
      <c r="AO33" s="35">
        <v>79</v>
      </c>
      <c r="AP33" s="25">
        <v>1</v>
      </c>
      <c r="AQ33" s="49">
        <v>80</v>
      </c>
      <c r="AR33" s="59">
        <v>77</v>
      </c>
      <c r="AS33" s="56">
        <v>1</v>
      </c>
      <c r="AT33" s="56">
        <v>78</v>
      </c>
      <c r="AU33" s="47" t="s">
        <v>52</v>
      </c>
    </row>
    <row r="34" spans="1:47" x14ac:dyDescent="0.25">
      <c r="A34" s="46" t="s">
        <v>88</v>
      </c>
      <c r="B34" s="47" t="s">
        <v>53</v>
      </c>
      <c r="C34" s="40">
        <v>301</v>
      </c>
      <c r="D34" s="41">
        <v>295</v>
      </c>
      <c r="E34" s="35">
        <v>277</v>
      </c>
      <c r="F34" s="25">
        <v>12</v>
      </c>
      <c r="G34" s="49">
        <v>289</v>
      </c>
      <c r="H34" s="59">
        <v>273</v>
      </c>
      <c r="I34" s="56">
        <v>9</v>
      </c>
      <c r="J34" s="56">
        <v>282</v>
      </c>
      <c r="K34" s="35">
        <v>270</v>
      </c>
      <c r="L34" s="25">
        <v>8</v>
      </c>
      <c r="M34" s="49">
        <v>278</v>
      </c>
      <c r="N34" s="59">
        <v>266</v>
      </c>
      <c r="O34" s="56">
        <v>8</v>
      </c>
      <c r="P34" s="56">
        <v>274</v>
      </c>
      <c r="Q34" s="35">
        <v>266</v>
      </c>
      <c r="R34" s="25">
        <v>7</v>
      </c>
      <c r="S34" s="49">
        <v>273</v>
      </c>
      <c r="T34" s="59">
        <v>287</v>
      </c>
      <c r="U34" s="56">
        <v>8</v>
      </c>
      <c r="V34" s="56">
        <v>295</v>
      </c>
      <c r="W34" s="35">
        <v>292</v>
      </c>
      <c r="X34" s="25">
        <v>10</v>
      </c>
      <c r="Y34" s="49">
        <v>302</v>
      </c>
      <c r="Z34" s="59">
        <v>297</v>
      </c>
      <c r="AA34" s="56">
        <v>11</v>
      </c>
      <c r="AB34" s="56">
        <v>308</v>
      </c>
      <c r="AC34" s="35">
        <v>302</v>
      </c>
      <c r="AD34" s="25">
        <v>11</v>
      </c>
      <c r="AE34" s="49">
        <v>313</v>
      </c>
      <c r="AF34" s="59">
        <v>304</v>
      </c>
      <c r="AG34" s="56">
        <v>11</v>
      </c>
      <c r="AH34" s="56">
        <v>315</v>
      </c>
      <c r="AI34" s="35">
        <v>302</v>
      </c>
      <c r="AJ34" s="25">
        <v>9</v>
      </c>
      <c r="AK34" s="49">
        <v>311</v>
      </c>
      <c r="AL34" s="59">
        <v>291</v>
      </c>
      <c r="AM34" s="56">
        <v>12</v>
      </c>
      <c r="AN34" s="56">
        <v>303</v>
      </c>
      <c r="AO34" s="35">
        <v>281</v>
      </c>
      <c r="AP34" s="25">
        <v>12</v>
      </c>
      <c r="AQ34" s="49">
        <v>293</v>
      </c>
      <c r="AR34" s="59">
        <v>270</v>
      </c>
      <c r="AS34" s="56">
        <v>11</v>
      </c>
      <c r="AT34" s="56">
        <v>281</v>
      </c>
      <c r="AU34" s="47" t="s">
        <v>53</v>
      </c>
    </row>
    <row r="35" spans="1:47" x14ac:dyDescent="0.25">
      <c r="A35" s="46" t="s">
        <v>89</v>
      </c>
      <c r="B35" s="47" t="s">
        <v>54</v>
      </c>
      <c r="C35" s="40">
        <v>265</v>
      </c>
      <c r="D35" s="41">
        <v>233</v>
      </c>
      <c r="E35" s="35">
        <v>195</v>
      </c>
      <c r="F35" s="25">
        <v>10</v>
      </c>
      <c r="G35" s="49">
        <v>205</v>
      </c>
      <c r="H35" s="59">
        <v>190</v>
      </c>
      <c r="I35" s="56">
        <v>10</v>
      </c>
      <c r="J35" s="56">
        <v>200</v>
      </c>
      <c r="K35" s="35">
        <v>184</v>
      </c>
      <c r="L35" s="25">
        <v>10</v>
      </c>
      <c r="M35" s="49">
        <v>194</v>
      </c>
      <c r="N35" s="59">
        <v>180</v>
      </c>
      <c r="O35" s="56">
        <v>9</v>
      </c>
      <c r="P35" s="56">
        <v>189</v>
      </c>
      <c r="Q35" s="35">
        <v>184</v>
      </c>
      <c r="R35" s="25">
        <v>3</v>
      </c>
      <c r="S35" s="49">
        <v>187</v>
      </c>
      <c r="T35" s="59">
        <v>188</v>
      </c>
      <c r="U35" s="56">
        <v>3</v>
      </c>
      <c r="V35" s="56">
        <v>191</v>
      </c>
      <c r="W35" s="35">
        <v>192</v>
      </c>
      <c r="X35" s="25">
        <v>3</v>
      </c>
      <c r="Y35" s="49">
        <v>195</v>
      </c>
      <c r="Z35" s="59">
        <v>195</v>
      </c>
      <c r="AA35" s="56">
        <v>3</v>
      </c>
      <c r="AB35" s="56">
        <v>198</v>
      </c>
      <c r="AC35" s="35">
        <v>199</v>
      </c>
      <c r="AD35" s="25">
        <v>3</v>
      </c>
      <c r="AE35" s="49">
        <v>202</v>
      </c>
      <c r="AF35" s="59">
        <v>198</v>
      </c>
      <c r="AG35" s="56">
        <v>5</v>
      </c>
      <c r="AH35" s="56">
        <v>203</v>
      </c>
      <c r="AI35" s="35">
        <v>197</v>
      </c>
      <c r="AJ35" s="25">
        <v>6</v>
      </c>
      <c r="AK35" s="49">
        <v>203</v>
      </c>
      <c r="AL35" s="59">
        <v>196</v>
      </c>
      <c r="AM35" s="56">
        <v>6</v>
      </c>
      <c r="AN35" s="56">
        <v>202</v>
      </c>
      <c r="AO35" s="35">
        <v>197</v>
      </c>
      <c r="AP35" s="25">
        <v>6</v>
      </c>
      <c r="AQ35" s="49">
        <v>203</v>
      </c>
      <c r="AR35" s="59">
        <v>199</v>
      </c>
      <c r="AS35" s="56">
        <v>6</v>
      </c>
      <c r="AT35" s="56">
        <v>205</v>
      </c>
      <c r="AU35" s="47" t="s">
        <v>54</v>
      </c>
    </row>
    <row r="36" spans="1:47" x14ac:dyDescent="0.25">
      <c r="A36" s="46" t="s">
        <v>90</v>
      </c>
      <c r="B36" s="47" t="s">
        <v>15</v>
      </c>
      <c r="C36" s="40">
        <v>299</v>
      </c>
      <c r="D36" s="41">
        <v>278</v>
      </c>
      <c r="E36" s="35">
        <v>269</v>
      </c>
      <c r="F36" s="25">
        <v>10</v>
      </c>
      <c r="G36" s="49">
        <v>279</v>
      </c>
      <c r="H36" s="59">
        <v>268</v>
      </c>
      <c r="I36" s="56">
        <v>9</v>
      </c>
      <c r="J36" s="56">
        <v>277</v>
      </c>
      <c r="K36" s="35">
        <v>273</v>
      </c>
      <c r="L36" s="25">
        <v>9</v>
      </c>
      <c r="M36" s="49">
        <v>282</v>
      </c>
      <c r="N36" s="59">
        <v>274</v>
      </c>
      <c r="O36" s="56">
        <v>9</v>
      </c>
      <c r="P36" s="56">
        <v>283</v>
      </c>
      <c r="Q36" s="35">
        <v>273</v>
      </c>
      <c r="R36" s="25">
        <v>3</v>
      </c>
      <c r="S36" s="49">
        <v>276</v>
      </c>
      <c r="T36" s="59">
        <v>271</v>
      </c>
      <c r="U36" s="56">
        <v>4</v>
      </c>
      <c r="V36" s="56">
        <v>275</v>
      </c>
      <c r="W36" s="35">
        <v>269</v>
      </c>
      <c r="X36" s="25">
        <v>4</v>
      </c>
      <c r="Y36" s="49">
        <v>273</v>
      </c>
      <c r="Z36" s="59">
        <v>268</v>
      </c>
      <c r="AA36" s="56">
        <v>5</v>
      </c>
      <c r="AB36" s="56">
        <v>273</v>
      </c>
      <c r="AC36" s="35">
        <v>268</v>
      </c>
      <c r="AD36" s="25">
        <v>5</v>
      </c>
      <c r="AE36" s="49">
        <v>273</v>
      </c>
      <c r="AF36" s="59">
        <v>266</v>
      </c>
      <c r="AG36" s="56">
        <v>6</v>
      </c>
      <c r="AH36" s="56">
        <v>272</v>
      </c>
      <c r="AI36" s="35">
        <v>265</v>
      </c>
      <c r="AJ36" s="25">
        <v>4</v>
      </c>
      <c r="AK36" s="49">
        <v>269</v>
      </c>
      <c r="AL36" s="59">
        <v>263</v>
      </c>
      <c r="AM36" s="56">
        <v>4</v>
      </c>
      <c r="AN36" s="56">
        <v>267</v>
      </c>
      <c r="AO36" s="35">
        <v>265</v>
      </c>
      <c r="AP36" s="25">
        <v>4</v>
      </c>
      <c r="AQ36" s="49">
        <v>269</v>
      </c>
      <c r="AR36" s="59">
        <v>265</v>
      </c>
      <c r="AS36" s="56">
        <v>4</v>
      </c>
      <c r="AT36" s="56">
        <v>269</v>
      </c>
      <c r="AU36" s="47" t="s">
        <v>15</v>
      </c>
    </row>
    <row r="37" spans="1:47" x14ac:dyDescent="0.25">
      <c r="A37" s="46" t="s">
        <v>91</v>
      </c>
      <c r="B37" s="47" t="s">
        <v>16</v>
      </c>
      <c r="C37" s="40">
        <v>547</v>
      </c>
      <c r="D37" s="41">
        <v>447</v>
      </c>
      <c r="E37" s="35">
        <v>462</v>
      </c>
      <c r="F37" s="25">
        <v>7</v>
      </c>
      <c r="G37" s="49">
        <v>469</v>
      </c>
      <c r="H37" s="59">
        <v>464</v>
      </c>
      <c r="I37" s="56">
        <v>7</v>
      </c>
      <c r="J37" s="56">
        <v>471</v>
      </c>
      <c r="K37" s="35">
        <v>468</v>
      </c>
      <c r="L37" s="25">
        <v>7</v>
      </c>
      <c r="M37" s="49">
        <v>475</v>
      </c>
      <c r="N37" s="59">
        <v>477</v>
      </c>
      <c r="O37" s="56">
        <v>7</v>
      </c>
      <c r="P37" s="56">
        <v>484</v>
      </c>
      <c r="Q37" s="35">
        <v>481</v>
      </c>
      <c r="R37" s="25">
        <v>3</v>
      </c>
      <c r="S37" s="49">
        <v>484</v>
      </c>
      <c r="T37" s="59">
        <v>484</v>
      </c>
      <c r="U37" s="56">
        <v>3</v>
      </c>
      <c r="V37" s="56">
        <v>487</v>
      </c>
      <c r="W37" s="35">
        <v>487</v>
      </c>
      <c r="X37" s="25">
        <v>3</v>
      </c>
      <c r="Y37" s="49">
        <v>490</v>
      </c>
      <c r="Z37" s="59">
        <v>492</v>
      </c>
      <c r="AA37" s="56">
        <v>3</v>
      </c>
      <c r="AB37" s="56">
        <v>495</v>
      </c>
      <c r="AC37" s="35">
        <v>493</v>
      </c>
      <c r="AD37" s="25">
        <v>3</v>
      </c>
      <c r="AE37" s="49">
        <v>496</v>
      </c>
      <c r="AF37" s="59">
        <v>485</v>
      </c>
      <c r="AG37" s="56">
        <v>9</v>
      </c>
      <c r="AH37" s="56">
        <v>494</v>
      </c>
      <c r="AI37" s="35">
        <v>478</v>
      </c>
      <c r="AJ37" s="25">
        <v>9</v>
      </c>
      <c r="AK37" s="49">
        <v>487</v>
      </c>
      <c r="AL37" s="59">
        <v>470</v>
      </c>
      <c r="AM37" s="56">
        <v>9</v>
      </c>
      <c r="AN37" s="56">
        <v>479</v>
      </c>
      <c r="AO37" s="35">
        <v>468</v>
      </c>
      <c r="AP37" s="25">
        <v>9</v>
      </c>
      <c r="AQ37" s="49">
        <v>477</v>
      </c>
      <c r="AR37" s="59">
        <v>466</v>
      </c>
      <c r="AS37" s="56">
        <v>9</v>
      </c>
      <c r="AT37" s="56">
        <v>475</v>
      </c>
      <c r="AU37" s="47" t="s">
        <v>16</v>
      </c>
    </row>
    <row r="38" spans="1:47" ht="15.75" thickBot="1" x14ac:dyDescent="0.3">
      <c r="A38" s="46" t="s">
        <v>92</v>
      </c>
      <c r="B38" s="47" t="s">
        <v>17</v>
      </c>
      <c r="C38" s="42">
        <v>17033</v>
      </c>
      <c r="D38" s="43">
        <v>16725</v>
      </c>
      <c r="E38" s="36">
        <v>15086</v>
      </c>
      <c r="F38" s="37">
        <v>555</v>
      </c>
      <c r="G38" s="50">
        <v>15641</v>
      </c>
      <c r="H38" s="60">
        <v>14873</v>
      </c>
      <c r="I38" s="57">
        <v>564</v>
      </c>
      <c r="J38" s="57">
        <v>15437</v>
      </c>
      <c r="K38" s="36">
        <v>14207</v>
      </c>
      <c r="L38" s="37">
        <v>568</v>
      </c>
      <c r="M38" s="50">
        <v>14775</v>
      </c>
      <c r="N38" s="60">
        <v>13686</v>
      </c>
      <c r="O38" s="57">
        <v>443</v>
      </c>
      <c r="P38" s="57">
        <v>14129</v>
      </c>
      <c r="Q38" s="36">
        <v>13384</v>
      </c>
      <c r="R38" s="37">
        <v>442</v>
      </c>
      <c r="S38" s="50">
        <v>13826</v>
      </c>
      <c r="T38" s="60">
        <v>13106</v>
      </c>
      <c r="U38" s="57">
        <v>436</v>
      </c>
      <c r="V38" s="57">
        <v>13542</v>
      </c>
      <c r="W38" s="36">
        <v>13065</v>
      </c>
      <c r="X38" s="37">
        <v>427</v>
      </c>
      <c r="Y38" s="50">
        <v>13492</v>
      </c>
      <c r="Z38" s="60">
        <v>13174</v>
      </c>
      <c r="AA38" s="57">
        <v>429</v>
      </c>
      <c r="AB38" s="57">
        <v>13603</v>
      </c>
      <c r="AC38" s="36">
        <v>13144</v>
      </c>
      <c r="AD38" s="37">
        <v>410</v>
      </c>
      <c r="AE38" s="50">
        <v>13554</v>
      </c>
      <c r="AF38" s="60">
        <v>12805</v>
      </c>
      <c r="AG38" s="57">
        <v>415</v>
      </c>
      <c r="AH38" s="57">
        <v>13220</v>
      </c>
      <c r="AI38" s="36">
        <v>12552</v>
      </c>
      <c r="AJ38" s="37">
        <v>417</v>
      </c>
      <c r="AK38" s="50">
        <v>12969</v>
      </c>
      <c r="AL38" s="60">
        <v>12133</v>
      </c>
      <c r="AM38" s="57">
        <v>283</v>
      </c>
      <c r="AN38" s="57">
        <v>12416</v>
      </c>
      <c r="AO38" s="36">
        <v>11743</v>
      </c>
      <c r="AP38" s="37">
        <v>256</v>
      </c>
      <c r="AQ38" s="50">
        <v>11999</v>
      </c>
      <c r="AR38" s="60">
        <v>11376</v>
      </c>
      <c r="AS38" s="57">
        <v>251</v>
      </c>
      <c r="AT38" s="57">
        <v>11627</v>
      </c>
      <c r="AU38" s="47" t="s">
        <v>17</v>
      </c>
    </row>
    <row r="39" spans="1:47" ht="15.75" thickBot="1" x14ac:dyDescent="0.3">
      <c r="A39" s="11"/>
      <c r="B39" s="11"/>
      <c r="C39" s="11"/>
      <c r="D39" s="11"/>
      <c r="E39" s="11"/>
      <c r="F39" s="11"/>
      <c r="G39" s="11"/>
      <c r="H39" s="11"/>
      <c r="I39" s="11"/>
      <c r="J39" s="11"/>
      <c r="K39" s="11"/>
      <c r="L39" s="11"/>
      <c r="M39" s="11"/>
      <c r="N39" s="11"/>
      <c r="O39" s="11"/>
      <c r="P39" s="11"/>
      <c r="Q39" s="11"/>
      <c r="R39" s="11"/>
      <c r="S39" s="11"/>
      <c r="T39" s="12"/>
      <c r="U39" s="11"/>
      <c r="V39" s="11"/>
      <c r="W39" s="12"/>
      <c r="X39" s="11"/>
      <c r="Y39" s="11"/>
      <c r="Z39" s="11"/>
      <c r="AA39" s="11"/>
      <c r="AB39" s="11"/>
      <c r="AC39" s="11"/>
      <c r="AD39" s="11"/>
      <c r="AE39" s="11"/>
      <c r="AF39" s="11"/>
      <c r="AG39" s="11"/>
      <c r="AH39" s="11"/>
      <c r="AI39" s="12"/>
      <c r="AJ39" s="12"/>
      <c r="AK39" s="12"/>
      <c r="AL39" s="11"/>
      <c r="AM39" s="11"/>
      <c r="AN39" s="11"/>
      <c r="AO39" s="12"/>
      <c r="AP39" s="12"/>
      <c r="AQ39" s="12"/>
      <c r="AR39" s="11"/>
      <c r="AS39" s="11"/>
      <c r="AT39" s="11"/>
      <c r="AU39" s="11"/>
    </row>
    <row r="40" spans="1:47" ht="15.75" thickBot="1" x14ac:dyDescent="0.3">
      <c r="A40" s="11"/>
      <c r="B40" s="51" t="s">
        <v>56</v>
      </c>
      <c r="C40" s="33">
        <f t="shared" ref="C40:AN40" si="0">SUM(C4:C38)</f>
        <v>28996</v>
      </c>
      <c r="D40" s="33">
        <f t="shared" si="0"/>
        <v>28187</v>
      </c>
      <c r="E40" s="33">
        <f t="shared" si="0"/>
        <v>26922</v>
      </c>
      <c r="F40" s="33">
        <f t="shared" si="0"/>
        <v>888</v>
      </c>
      <c r="G40" s="33">
        <f t="shared" si="0"/>
        <v>27810</v>
      </c>
      <c r="H40" s="33">
        <f t="shared" si="0"/>
        <v>26763</v>
      </c>
      <c r="I40" s="33">
        <f t="shared" si="0"/>
        <v>869</v>
      </c>
      <c r="J40" s="33">
        <f t="shared" si="0"/>
        <v>26818</v>
      </c>
      <c r="K40" s="33">
        <f t="shared" si="0"/>
        <v>26183</v>
      </c>
      <c r="L40" s="33">
        <f t="shared" si="0"/>
        <v>924</v>
      </c>
      <c r="M40" s="33">
        <f t="shared" si="0"/>
        <v>27107</v>
      </c>
      <c r="N40" s="33">
        <f t="shared" si="0"/>
        <v>25714</v>
      </c>
      <c r="O40" s="33">
        <f t="shared" si="0"/>
        <v>812</v>
      </c>
      <c r="P40" s="33">
        <f t="shared" si="0"/>
        <v>26526</v>
      </c>
      <c r="Q40" s="33">
        <f t="shared" si="0"/>
        <v>25510</v>
      </c>
      <c r="R40" s="33">
        <f t="shared" si="0"/>
        <v>785</v>
      </c>
      <c r="S40" s="33">
        <f t="shared" si="0"/>
        <v>26295</v>
      </c>
      <c r="T40" s="33">
        <f t="shared" si="0"/>
        <v>25419</v>
      </c>
      <c r="U40" s="33">
        <f t="shared" si="0"/>
        <v>790</v>
      </c>
      <c r="V40" s="33">
        <f t="shared" si="0"/>
        <v>26209</v>
      </c>
      <c r="W40" s="33">
        <f t="shared" si="0"/>
        <v>25469</v>
      </c>
      <c r="X40" s="33">
        <f t="shared" si="0"/>
        <v>795</v>
      </c>
      <c r="Y40" s="33">
        <f t="shared" si="0"/>
        <v>26264</v>
      </c>
      <c r="Z40" s="33">
        <f t="shared" si="0"/>
        <v>25650</v>
      </c>
      <c r="AA40" s="33">
        <f t="shared" si="0"/>
        <v>735</v>
      </c>
      <c r="AB40" s="33">
        <f t="shared" si="0"/>
        <v>26385</v>
      </c>
      <c r="AC40" s="33">
        <f t="shared" si="0"/>
        <v>25644</v>
      </c>
      <c r="AD40" s="33">
        <f t="shared" si="0"/>
        <v>704</v>
      </c>
      <c r="AE40" s="33">
        <f t="shared" si="0"/>
        <v>26348</v>
      </c>
      <c r="AF40" s="33">
        <f t="shared" si="0"/>
        <v>25304</v>
      </c>
      <c r="AG40" s="33">
        <f t="shared" si="0"/>
        <v>703</v>
      </c>
      <c r="AH40" s="33">
        <f t="shared" si="0"/>
        <v>26007</v>
      </c>
      <c r="AI40" s="33">
        <f t="shared" si="0"/>
        <v>24988</v>
      </c>
      <c r="AJ40" s="33">
        <f t="shared" si="0"/>
        <v>708</v>
      </c>
      <c r="AK40" s="33">
        <f t="shared" si="0"/>
        <v>25696</v>
      </c>
      <c r="AL40" s="33">
        <f t="shared" si="0"/>
        <v>24514</v>
      </c>
      <c r="AM40" s="33">
        <f t="shared" si="0"/>
        <v>545</v>
      </c>
      <c r="AN40" s="33">
        <f t="shared" si="0"/>
        <v>25059</v>
      </c>
      <c r="AO40" s="33">
        <v>24070</v>
      </c>
      <c r="AP40" s="33">
        <f t="shared" ref="AP40:AQ40" si="1">SUM(AP4:AP38)</f>
        <v>513</v>
      </c>
      <c r="AQ40" s="33">
        <f t="shared" si="1"/>
        <v>24583</v>
      </c>
      <c r="AR40" s="33">
        <f>SUM(AR4:AR38)</f>
        <v>23641</v>
      </c>
      <c r="AS40" s="33">
        <f>SUM(AS4:AS38)</f>
        <v>506</v>
      </c>
      <c r="AT40" s="33">
        <f>SUM(AT4:AT38)</f>
        <v>24147</v>
      </c>
      <c r="AU40" s="51" t="s">
        <v>56</v>
      </c>
    </row>
    <row r="41" spans="1:47" x14ac:dyDescent="0.25">
      <c r="A41" s="11"/>
      <c r="B41" s="52" t="s">
        <v>96</v>
      </c>
      <c r="C41" s="28">
        <f t="shared" ref="C41:AN41" si="2">C40-C38</f>
        <v>11963</v>
      </c>
      <c r="D41" s="28">
        <f t="shared" si="2"/>
        <v>11462</v>
      </c>
      <c r="E41" s="28">
        <f t="shared" si="2"/>
        <v>11836</v>
      </c>
      <c r="F41" s="28">
        <f t="shared" si="2"/>
        <v>333</v>
      </c>
      <c r="G41" s="28">
        <f t="shared" si="2"/>
        <v>12169</v>
      </c>
      <c r="H41" s="28">
        <f t="shared" si="2"/>
        <v>11890</v>
      </c>
      <c r="I41" s="28">
        <f t="shared" si="2"/>
        <v>305</v>
      </c>
      <c r="J41" s="28">
        <f t="shared" si="2"/>
        <v>11381</v>
      </c>
      <c r="K41" s="28">
        <f t="shared" si="2"/>
        <v>11976</v>
      </c>
      <c r="L41" s="28">
        <f t="shared" si="2"/>
        <v>356</v>
      </c>
      <c r="M41" s="28">
        <f t="shared" si="2"/>
        <v>12332</v>
      </c>
      <c r="N41" s="28">
        <f t="shared" si="2"/>
        <v>12028</v>
      </c>
      <c r="O41" s="28">
        <f t="shared" si="2"/>
        <v>369</v>
      </c>
      <c r="P41" s="28">
        <f t="shared" si="2"/>
        <v>12397</v>
      </c>
      <c r="Q41" s="28">
        <f t="shared" si="2"/>
        <v>12126</v>
      </c>
      <c r="R41" s="28">
        <f t="shared" si="2"/>
        <v>343</v>
      </c>
      <c r="S41" s="28">
        <f t="shared" si="2"/>
        <v>12469</v>
      </c>
      <c r="T41" s="28">
        <f t="shared" si="2"/>
        <v>12313</v>
      </c>
      <c r="U41" s="28">
        <f t="shared" si="2"/>
        <v>354</v>
      </c>
      <c r="V41" s="28">
        <f t="shared" si="2"/>
        <v>12667</v>
      </c>
      <c r="W41" s="28">
        <f t="shared" si="2"/>
        <v>12404</v>
      </c>
      <c r="X41" s="28">
        <f t="shared" si="2"/>
        <v>368</v>
      </c>
      <c r="Y41" s="28">
        <f t="shared" si="2"/>
        <v>12772</v>
      </c>
      <c r="Z41" s="28">
        <f t="shared" si="2"/>
        <v>12476</v>
      </c>
      <c r="AA41" s="28">
        <f t="shared" si="2"/>
        <v>306</v>
      </c>
      <c r="AB41" s="28">
        <f t="shared" si="2"/>
        <v>12782</v>
      </c>
      <c r="AC41" s="28">
        <f t="shared" si="2"/>
        <v>12500</v>
      </c>
      <c r="AD41" s="28">
        <f t="shared" si="2"/>
        <v>294</v>
      </c>
      <c r="AE41" s="28">
        <f t="shared" si="2"/>
        <v>12794</v>
      </c>
      <c r="AF41" s="28">
        <f t="shared" si="2"/>
        <v>12499</v>
      </c>
      <c r="AG41" s="104">
        <f t="shared" si="2"/>
        <v>288</v>
      </c>
      <c r="AH41" s="104">
        <f t="shared" si="2"/>
        <v>12787</v>
      </c>
      <c r="AI41" s="104">
        <f t="shared" si="2"/>
        <v>12436</v>
      </c>
      <c r="AJ41" s="104">
        <f t="shared" si="2"/>
        <v>291</v>
      </c>
      <c r="AK41" s="104">
        <f t="shared" si="2"/>
        <v>12727</v>
      </c>
      <c r="AL41" s="28">
        <f t="shared" si="2"/>
        <v>12381</v>
      </c>
      <c r="AM41" s="104">
        <f t="shared" si="2"/>
        <v>262</v>
      </c>
      <c r="AN41" s="104">
        <f t="shared" si="2"/>
        <v>12643</v>
      </c>
      <c r="AO41" s="104">
        <f>AO40-AO38</f>
        <v>12327</v>
      </c>
      <c r="AP41" s="104">
        <f t="shared" ref="AP41:AQ41" si="3">AP40-AP38</f>
        <v>257</v>
      </c>
      <c r="AQ41" s="104">
        <f t="shared" si="3"/>
        <v>12584</v>
      </c>
      <c r="AR41" s="28">
        <f>AR40-AR38</f>
        <v>12265</v>
      </c>
      <c r="AS41" s="104">
        <f t="shared" ref="AS41:AT41" si="4">AS40-AS38</f>
        <v>255</v>
      </c>
      <c r="AT41" s="104">
        <f t="shared" si="4"/>
        <v>12520</v>
      </c>
      <c r="AU41" s="52" t="s">
        <v>96</v>
      </c>
    </row>
    <row r="42" spans="1:47" x14ac:dyDescent="0.25">
      <c r="A42" s="4"/>
      <c r="B42" s="18"/>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L42" s="4"/>
      <c r="AM42" s="4"/>
      <c r="AN42" s="4"/>
      <c r="AR42" s="4"/>
      <c r="AS42" s="4"/>
      <c r="AT42" s="4"/>
      <c r="AU42" s="18"/>
    </row>
    <row r="43" spans="1:47" x14ac:dyDescent="0.25">
      <c r="A43" s="4"/>
      <c r="B43" s="53" t="s">
        <v>97</v>
      </c>
      <c r="C43" s="2">
        <v>558217</v>
      </c>
      <c r="D43" s="2">
        <v>565153</v>
      </c>
      <c r="E43" s="2">
        <v>565841</v>
      </c>
      <c r="F43" s="4"/>
      <c r="G43" s="4"/>
      <c r="H43" s="2">
        <v>566491</v>
      </c>
      <c r="I43" s="4"/>
      <c r="J43" s="4"/>
      <c r="K43" s="2">
        <v>566010</v>
      </c>
      <c r="L43" s="4"/>
      <c r="M43" s="4"/>
      <c r="N43" s="2">
        <v>566145</v>
      </c>
      <c r="O43" s="4"/>
      <c r="P43" s="4"/>
      <c r="Q43" s="2">
        <v>565307</v>
      </c>
      <c r="R43" s="4"/>
      <c r="S43" s="4"/>
      <c r="T43" s="2">
        <v>566571</v>
      </c>
      <c r="U43" s="4"/>
      <c r="V43" s="61"/>
      <c r="W43" s="2">
        <v>568750</v>
      </c>
      <c r="X43" s="61"/>
      <c r="Y43" s="61"/>
      <c r="Z43" s="2">
        <v>569999</v>
      </c>
      <c r="AA43" s="61"/>
      <c r="AB43" s="61"/>
      <c r="AC43" s="2">
        <v>570817</v>
      </c>
      <c r="AD43" s="61"/>
      <c r="AE43" s="61"/>
      <c r="AF43" s="2">
        <v>572293</v>
      </c>
      <c r="AG43" s="61"/>
      <c r="AH43" s="61"/>
      <c r="AI43" s="2">
        <v>584108</v>
      </c>
      <c r="AL43" s="2">
        <v>568895</v>
      </c>
      <c r="AM43" s="61"/>
      <c r="AN43" s="61"/>
      <c r="AO43" s="2">
        <v>567462</v>
      </c>
      <c r="AR43" s="2">
        <v>566855</v>
      </c>
      <c r="AS43" s="61"/>
      <c r="AT43" s="61"/>
      <c r="AU43" s="53" t="s">
        <v>97</v>
      </c>
    </row>
    <row r="44" spans="1:47" x14ac:dyDescent="0.25">
      <c r="AK44" s="105"/>
    </row>
    <row r="45" spans="1:47" x14ac:dyDescent="0.25">
      <c r="AK45" s="105"/>
    </row>
    <row r="46" spans="1:47" x14ac:dyDescent="0.25">
      <c r="AK46" s="105"/>
    </row>
  </sheetData>
  <mergeCells count="1">
    <mergeCell ref="A2:AU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workbookViewId="0">
      <selection activeCell="G21" sqref="G21"/>
    </sheetView>
  </sheetViews>
  <sheetFormatPr baseColWidth="10" defaultRowHeight="15" x14ac:dyDescent="0.25"/>
  <cols>
    <col min="3" max="3" width="14" bestFit="1" customWidth="1"/>
    <col min="11" max="11" width="19" customWidth="1"/>
  </cols>
  <sheetData>
    <row r="1" spans="1:21" ht="12.95" customHeight="1" x14ac:dyDescent="0.25">
      <c r="A1" s="140" t="s">
        <v>166</v>
      </c>
      <c r="B1" s="140"/>
      <c r="C1" s="140"/>
      <c r="D1" s="140"/>
      <c r="E1" s="140"/>
      <c r="F1" s="140"/>
      <c r="G1" s="140"/>
      <c r="H1" s="140"/>
      <c r="I1" s="140"/>
      <c r="J1" s="140"/>
      <c r="K1" s="140"/>
    </row>
    <row r="2" spans="1:21" ht="12.95" customHeight="1" x14ac:dyDescent="0.25">
      <c r="A2" s="141" t="s">
        <v>164</v>
      </c>
      <c r="B2" s="141"/>
      <c r="C2" s="141"/>
      <c r="D2" s="141"/>
      <c r="E2" s="141"/>
      <c r="F2" s="141"/>
      <c r="G2" s="141"/>
      <c r="H2" s="141"/>
      <c r="I2" s="141"/>
      <c r="J2" s="141"/>
      <c r="K2" s="141"/>
    </row>
    <row r="3" spans="1:21" ht="12.95" customHeight="1" x14ac:dyDescent="0.25">
      <c r="A3" s="141" t="s">
        <v>165</v>
      </c>
      <c r="B3" s="141"/>
      <c r="C3" s="141"/>
      <c r="D3" s="141"/>
      <c r="E3" s="141"/>
      <c r="F3" s="141"/>
      <c r="G3" s="141"/>
      <c r="H3" s="141"/>
      <c r="I3" s="141"/>
      <c r="J3" s="141"/>
      <c r="K3" s="141"/>
    </row>
    <row r="4" spans="1:21" ht="12.95" customHeight="1" x14ac:dyDescent="0.25">
      <c r="A4" s="120" t="s">
        <v>144</v>
      </c>
      <c r="B4" s="142" t="s">
        <v>163</v>
      </c>
      <c r="C4" s="142"/>
      <c r="D4" s="142"/>
      <c r="E4" s="142"/>
      <c r="F4" s="142"/>
      <c r="G4" s="142"/>
      <c r="H4" s="142"/>
      <c r="I4" s="142"/>
      <c r="J4" s="142"/>
      <c r="K4" s="142"/>
    </row>
    <row r="8" spans="1:21" x14ac:dyDescent="0.25">
      <c r="A8" s="13" t="s">
        <v>55</v>
      </c>
      <c r="B8" s="19"/>
      <c r="C8" s="19"/>
      <c r="D8" s="14"/>
      <c r="E8" s="14"/>
      <c r="F8" s="14"/>
      <c r="G8" s="14"/>
      <c r="H8" s="14"/>
      <c r="I8" s="15"/>
      <c r="J8" s="14"/>
      <c r="K8" s="14"/>
      <c r="L8" s="8"/>
      <c r="M8" s="8"/>
      <c r="N8" s="8"/>
      <c r="O8" s="20"/>
      <c r="P8" s="20"/>
      <c r="Q8" s="20"/>
      <c r="R8" s="20"/>
      <c r="S8" s="20"/>
      <c r="T8" s="20"/>
      <c r="U8" s="7"/>
    </row>
    <row r="9" spans="1:21" x14ac:dyDescent="0.25">
      <c r="A9" s="121" t="s">
        <v>158</v>
      </c>
      <c r="B9" s="121" t="s">
        <v>22</v>
      </c>
      <c r="C9" s="121" t="s">
        <v>159</v>
      </c>
      <c r="D9" s="143" t="s">
        <v>150</v>
      </c>
      <c r="E9" s="143"/>
      <c r="F9" s="143"/>
      <c r="G9" s="143"/>
      <c r="H9" s="143"/>
      <c r="I9" s="143"/>
      <c r="J9" s="143"/>
      <c r="K9" s="143"/>
      <c r="L9" s="8"/>
      <c r="M9" s="8"/>
      <c r="N9" s="8"/>
      <c r="O9" s="20"/>
      <c r="P9" s="20"/>
      <c r="Q9" s="20"/>
      <c r="R9" s="20"/>
      <c r="S9" s="20"/>
      <c r="T9" s="20"/>
      <c r="U9" s="7"/>
    </row>
    <row r="10" spans="1:21" x14ac:dyDescent="0.25">
      <c r="A10" s="20" t="s">
        <v>153</v>
      </c>
      <c r="B10" s="20" t="s">
        <v>22</v>
      </c>
      <c r="C10" s="20" t="s">
        <v>154</v>
      </c>
      <c r="D10" s="20"/>
      <c r="E10" s="20"/>
      <c r="F10" s="20"/>
      <c r="G10" s="20"/>
      <c r="H10" s="20"/>
      <c r="I10" s="20"/>
      <c r="J10" s="20"/>
      <c r="K10" s="20"/>
      <c r="L10" s="20"/>
      <c r="M10" s="20"/>
      <c r="N10" s="20"/>
      <c r="O10" s="20"/>
      <c r="P10" s="20"/>
      <c r="Q10" s="20"/>
      <c r="R10" s="20"/>
      <c r="S10" s="20"/>
      <c r="T10" s="74"/>
      <c r="U10" s="7"/>
    </row>
    <row r="11" spans="1:21" x14ac:dyDescent="0.25">
      <c r="A11" s="20" t="s">
        <v>151</v>
      </c>
      <c r="B11" s="20" t="s">
        <v>22</v>
      </c>
      <c r="C11" s="20" t="s">
        <v>152</v>
      </c>
      <c r="D11" s="20"/>
      <c r="E11" s="20"/>
      <c r="F11" s="24"/>
      <c r="G11" s="22" t="s">
        <v>160</v>
      </c>
      <c r="H11" s="20"/>
      <c r="I11" s="20"/>
      <c r="J11" s="20"/>
      <c r="K11" s="20"/>
      <c r="L11" s="20"/>
      <c r="M11" s="20"/>
      <c r="N11" s="20"/>
      <c r="O11" s="20"/>
      <c r="P11" s="20"/>
      <c r="Q11" s="20"/>
      <c r="R11" s="20"/>
      <c r="S11" s="20"/>
      <c r="T11" s="74"/>
      <c r="U11" s="7"/>
    </row>
    <row r="12" spans="1:21" x14ac:dyDescent="0.25">
      <c r="A12" s="20" t="s">
        <v>23</v>
      </c>
      <c r="B12" s="20" t="s">
        <v>22</v>
      </c>
      <c r="C12" s="20" t="s">
        <v>24</v>
      </c>
      <c r="D12" s="20"/>
      <c r="E12" s="23"/>
      <c r="F12" s="24"/>
      <c r="G12" s="139" t="s">
        <v>161</v>
      </c>
      <c r="H12" s="139"/>
      <c r="I12" s="139"/>
      <c r="J12" s="139"/>
      <c r="K12" s="139"/>
      <c r="L12" s="139"/>
      <c r="M12" s="139"/>
      <c r="N12" s="20"/>
      <c r="O12" s="11"/>
      <c r="P12" s="11"/>
      <c r="Q12" s="11"/>
      <c r="R12" s="11"/>
      <c r="S12" s="11"/>
      <c r="T12" s="11"/>
      <c r="U12" s="7"/>
    </row>
    <row r="13" spans="1:21" ht="15" customHeight="1" x14ac:dyDescent="0.25">
      <c r="A13" s="20" t="s">
        <v>25</v>
      </c>
      <c r="B13" s="21" t="s">
        <v>26</v>
      </c>
      <c r="C13" s="20"/>
      <c r="D13" s="20"/>
      <c r="E13" s="20"/>
      <c r="F13" s="24"/>
      <c r="G13" s="20" t="s">
        <v>162</v>
      </c>
      <c r="H13" s="20"/>
      <c r="I13" s="7"/>
      <c r="J13" s="20"/>
      <c r="K13" s="20"/>
      <c r="L13" s="20"/>
      <c r="M13" s="11"/>
      <c r="N13" s="11"/>
      <c r="O13" s="11"/>
      <c r="P13" s="11"/>
      <c r="Q13" s="11"/>
      <c r="R13" s="11"/>
      <c r="S13" s="11"/>
      <c r="T13" s="11"/>
      <c r="U13" s="7"/>
    </row>
    <row r="14" spans="1:21" ht="15" customHeight="1" x14ac:dyDescent="0.25">
      <c r="A14" s="137" t="s">
        <v>27</v>
      </c>
      <c r="B14" s="137"/>
      <c r="C14" s="137"/>
      <c r="D14" s="137"/>
      <c r="E14" s="137"/>
      <c r="F14" s="22"/>
      <c r="G14" s="138" t="s">
        <v>34</v>
      </c>
      <c r="H14" s="138"/>
      <c r="I14" s="138"/>
      <c r="J14" s="136" t="s">
        <v>31</v>
      </c>
      <c r="K14" s="136"/>
      <c r="L14" s="136" t="s">
        <v>33</v>
      </c>
      <c r="M14" s="136"/>
      <c r="N14" s="75" t="s">
        <v>32</v>
      </c>
      <c r="O14" s="11"/>
      <c r="P14" s="11"/>
      <c r="Q14" s="11"/>
      <c r="R14" s="11"/>
      <c r="S14" s="11"/>
      <c r="T14" s="11"/>
      <c r="U14" s="7"/>
    </row>
    <row r="15" spans="1:21" x14ac:dyDescent="0.25">
      <c r="A15" s="137"/>
      <c r="B15" s="137"/>
      <c r="C15" s="137"/>
      <c r="D15" s="137"/>
      <c r="E15" s="137"/>
      <c r="F15" s="7"/>
      <c r="G15" s="24"/>
      <c r="H15" s="24"/>
      <c r="I15" s="24"/>
      <c r="J15" s="24"/>
      <c r="K15" s="24"/>
      <c r="L15" s="24"/>
      <c r="M15" s="24"/>
      <c r="N15" s="24"/>
      <c r="O15" s="24"/>
      <c r="P15" s="24"/>
      <c r="Q15" s="24"/>
      <c r="R15" s="24"/>
      <c r="S15" s="24"/>
      <c r="T15" s="24"/>
      <c r="U15" s="7"/>
    </row>
    <row r="16" spans="1:21" ht="15" customHeight="1" x14ac:dyDescent="0.25">
      <c r="A16" s="137"/>
      <c r="B16" s="137"/>
      <c r="C16" s="137"/>
      <c r="D16" s="137"/>
      <c r="E16" s="137"/>
      <c r="F16" s="21"/>
      <c r="G16" s="76" t="s">
        <v>167</v>
      </c>
      <c r="H16" s="24"/>
      <c r="I16" s="24"/>
      <c r="J16" s="24"/>
      <c r="K16" s="24"/>
      <c r="L16" s="24"/>
      <c r="M16" s="24"/>
      <c r="N16" s="24"/>
      <c r="O16" s="24"/>
      <c r="P16" s="24"/>
      <c r="Q16" s="24"/>
      <c r="R16" s="24"/>
      <c r="S16" s="24"/>
      <c r="T16" s="24"/>
      <c r="U16" s="7"/>
    </row>
    <row r="17" spans="1:21" ht="27.75" customHeight="1" x14ac:dyDescent="0.25">
      <c r="A17" s="137"/>
      <c r="B17" s="137"/>
      <c r="C17" s="137"/>
      <c r="D17" s="137"/>
      <c r="E17" s="137"/>
      <c r="F17" s="24"/>
      <c r="G17" s="11"/>
      <c r="H17" s="11"/>
      <c r="I17" s="11"/>
      <c r="J17" s="11"/>
      <c r="K17" s="11"/>
      <c r="L17" s="11"/>
      <c r="M17" s="11"/>
      <c r="N17" s="11"/>
      <c r="O17" s="11"/>
      <c r="P17" s="11"/>
      <c r="Q17" s="11"/>
      <c r="R17" s="11"/>
      <c r="S17" s="11"/>
      <c r="T17" s="11"/>
      <c r="U17" s="7"/>
    </row>
    <row r="18" spans="1:21" x14ac:dyDescent="0.25">
      <c r="A18" s="77" t="s">
        <v>29</v>
      </c>
      <c r="B18" s="24"/>
      <c r="C18" s="24"/>
      <c r="D18" s="24"/>
      <c r="E18" s="24"/>
      <c r="F18" s="24"/>
      <c r="G18" s="24"/>
      <c r="H18" s="24"/>
      <c r="I18" s="24"/>
      <c r="J18" s="24"/>
      <c r="K18" s="24"/>
      <c r="L18" s="24"/>
      <c r="M18" s="24"/>
      <c r="N18" s="24"/>
      <c r="O18" s="24"/>
      <c r="P18" s="24"/>
      <c r="Q18" s="24"/>
      <c r="R18" s="24"/>
      <c r="S18" s="11"/>
      <c r="T18" s="11"/>
      <c r="U18" s="7"/>
    </row>
  </sheetData>
  <mergeCells count="10">
    <mergeCell ref="A1:K1"/>
    <mergeCell ref="A2:K2"/>
    <mergeCell ref="A3:K3"/>
    <mergeCell ref="B4:K4"/>
    <mergeCell ref="D9:K9"/>
    <mergeCell ref="L14:M14"/>
    <mergeCell ref="J14:K14"/>
    <mergeCell ref="A14:E17"/>
    <mergeCell ref="G14:I14"/>
    <mergeCell ref="G12:M12"/>
  </mergeCells>
  <hyperlinks>
    <hyperlink ref="G12" r:id="rId1" xr:uid="{00000000-0004-0000-0200-000000000000}"/>
    <hyperlink ref="J14" r:id="rId2" xr:uid="{00000000-0004-0000-0200-000001000000}"/>
    <hyperlink ref="L14" r:id="rId3" xr:uid="{00000000-0004-0000-0200-000002000000}"/>
    <hyperlink ref="N14" r:id="rId4" xr:uid="{00000000-0004-0000-0200-000003000000}"/>
    <hyperlink ref="G12:M12" r:id="rId5" display="https://www.insee.fr/fr/statistiques/zones/3681328?geo=COM-51649&amp;debut=0" xr:uid="{00000000-0004-0000-0200-00000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CCVCD</vt:lpstr>
      <vt:lpstr>Historique complet</vt:lpstr>
      <vt:lpstr>Source</vt:lpstr>
      <vt:lpstr>CCVCD!Zone_d_impression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pruminsi</dc:creator>
  <cp:lastModifiedBy>Simon MINIOU</cp:lastModifiedBy>
  <cp:lastPrinted>2022-01-05T13:23:17Z</cp:lastPrinted>
  <dcterms:created xsi:type="dcterms:W3CDTF">2012-01-18T10:23:12Z</dcterms:created>
  <dcterms:modified xsi:type="dcterms:W3CDTF">2022-01-06T08:38:45Z</dcterms:modified>
</cp:coreProperties>
</file>